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ABELLE\Desktop\"/>
    </mc:Choice>
  </mc:AlternateContent>
  <bookViews>
    <workbookView xWindow="0" yWindow="0" windowWidth="21888" windowHeight="8088" activeTab="1" xr2:uid="{00000000-000D-0000-FFFF-FFFF00000000}"/>
  </bookViews>
  <sheets>
    <sheet name="Mod op" sheetId="2" r:id="rId1"/>
    <sheet name="calcul coût de revient" sheetId="1" r:id="rId2"/>
    <sheet name="Feuil1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N988" i="1" l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27" i="1"/>
  <c r="N728" i="1"/>
  <c r="N729" i="1"/>
  <c r="N730" i="1"/>
  <c r="N731" i="1"/>
  <c r="N732" i="1"/>
  <c r="N726" i="1"/>
  <c r="N725" i="1"/>
  <c r="N724" i="1"/>
  <c r="N723" i="1"/>
  <c r="N722" i="1"/>
  <c r="N721" i="1"/>
  <c r="N720" i="1"/>
  <c r="N719" i="1"/>
  <c r="N710" i="1"/>
  <c r="N711" i="1"/>
  <c r="N712" i="1"/>
  <c r="N713" i="1"/>
  <c r="N714" i="1"/>
  <c r="N715" i="1"/>
  <c r="N716" i="1"/>
  <c r="N694" i="1"/>
  <c r="N695" i="1"/>
  <c r="N696" i="1"/>
  <c r="N697" i="1"/>
  <c r="N698" i="1"/>
  <c r="N699" i="1"/>
  <c r="N700" i="1"/>
  <c r="N678" i="1"/>
  <c r="N679" i="1"/>
  <c r="N680" i="1"/>
  <c r="N681" i="1"/>
  <c r="N682" i="1"/>
  <c r="N683" i="1"/>
  <c r="N684" i="1"/>
  <c r="N668" i="1"/>
  <c r="N709" i="1"/>
  <c r="N708" i="1"/>
  <c r="N707" i="1"/>
  <c r="N706" i="1"/>
  <c r="N705" i="1"/>
  <c r="N704" i="1"/>
  <c r="N703" i="1"/>
  <c r="N693" i="1"/>
  <c r="N692" i="1"/>
  <c r="N691" i="1"/>
  <c r="N690" i="1"/>
  <c r="N689" i="1"/>
  <c r="N688" i="1"/>
  <c r="N687" i="1"/>
  <c r="N677" i="1"/>
  <c r="N676" i="1"/>
  <c r="N675" i="1"/>
  <c r="N674" i="1"/>
  <c r="N673" i="1"/>
  <c r="N672" i="1"/>
  <c r="N671" i="1"/>
  <c r="N667" i="1"/>
  <c r="N666" i="1"/>
  <c r="N665" i="1"/>
  <c r="N664" i="1"/>
  <c r="N663" i="1"/>
  <c r="N662" i="1"/>
  <c r="N661" i="1"/>
  <c r="N652" i="1"/>
  <c r="N653" i="1"/>
  <c r="N654" i="1"/>
  <c r="N655" i="1"/>
  <c r="N656" i="1"/>
  <c r="N657" i="1"/>
  <c r="N651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35" i="1"/>
  <c r="N625" i="1"/>
  <c r="N626" i="1"/>
  <c r="N627" i="1"/>
  <c r="N628" i="1"/>
  <c r="N629" i="1"/>
  <c r="N630" i="1"/>
  <c r="N631" i="1"/>
  <c r="N624" i="1"/>
  <c r="N623" i="1"/>
  <c r="N622" i="1"/>
  <c r="N621" i="1"/>
  <c r="N620" i="1"/>
  <c r="N619" i="1"/>
  <c r="N618" i="1"/>
  <c r="N617" i="1"/>
  <c r="N616" i="1"/>
  <c r="N602" i="1"/>
  <c r="N603" i="1"/>
  <c r="N604" i="1"/>
  <c r="N605" i="1"/>
  <c r="N606" i="1"/>
  <c r="N607" i="1"/>
  <c r="N608" i="1"/>
  <c r="N609" i="1"/>
  <c r="N601" i="1"/>
  <c r="N598" i="1"/>
  <c r="N597" i="1"/>
  <c r="N596" i="1"/>
  <c r="N595" i="1"/>
  <c r="N594" i="1"/>
  <c r="N593" i="1"/>
  <c r="N592" i="1"/>
  <c r="N591" i="1"/>
  <c r="N590" i="1"/>
  <c r="N589" i="1"/>
  <c r="N588" i="1"/>
  <c r="N577" i="1"/>
  <c r="N578" i="1"/>
  <c r="N579" i="1"/>
  <c r="N580" i="1"/>
  <c r="N581" i="1"/>
  <c r="N582" i="1"/>
  <c r="N583" i="1"/>
  <c r="N584" i="1"/>
  <c r="N585" i="1"/>
  <c r="N576" i="1"/>
  <c r="N573" i="1"/>
  <c r="N572" i="1"/>
  <c r="N571" i="1"/>
  <c r="N570" i="1"/>
  <c r="N569" i="1"/>
  <c r="N568" i="1"/>
  <c r="N567" i="1"/>
  <c r="N566" i="1"/>
  <c r="N565" i="1"/>
  <c r="N564" i="1"/>
  <c r="N563" i="1"/>
  <c r="N552" i="1"/>
  <c r="N553" i="1"/>
  <c r="N554" i="1"/>
  <c r="N555" i="1"/>
  <c r="N556" i="1"/>
  <c r="N557" i="1"/>
  <c r="N558" i="1"/>
  <c r="N559" i="1"/>
  <c r="N560" i="1"/>
  <c r="N551" i="1"/>
  <c r="N548" i="1"/>
  <c r="N547" i="1"/>
  <c r="N546" i="1"/>
  <c r="N545" i="1"/>
  <c r="N544" i="1"/>
  <c r="N543" i="1"/>
  <c r="N542" i="1"/>
  <c r="N541" i="1"/>
  <c r="N540" i="1"/>
  <c r="N539" i="1"/>
  <c r="N538" i="1"/>
  <c r="N534" i="1"/>
  <c r="N533" i="1"/>
  <c r="N532" i="1"/>
  <c r="N531" i="1"/>
  <c r="N530" i="1"/>
  <c r="N529" i="1"/>
  <c r="N528" i="1"/>
  <c r="N527" i="1"/>
  <c r="N526" i="1"/>
  <c r="N525" i="1"/>
  <c r="N524" i="1"/>
  <c r="N521" i="1"/>
  <c r="N520" i="1"/>
  <c r="N519" i="1"/>
  <c r="N518" i="1"/>
  <c r="N517" i="1"/>
  <c r="N516" i="1"/>
  <c r="N515" i="1"/>
  <c r="N514" i="1"/>
  <c r="N513" i="1"/>
  <c r="N512" i="1"/>
  <c r="N511" i="1"/>
  <c r="N508" i="1"/>
  <c r="N507" i="1"/>
  <c r="N506" i="1"/>
  <c r="N505" i="1"/>
  <c r="N504" i="1"/>
  <c r="N503" i="1"/>
  <c r="N502" i="1"/>
  <c r="N501" i="1"/>
  <c r="N500" i="1"/>
  <c r="N499" i="1"/>
  <c r="N498" i="1"/>
  <c r="N495" i="1"/>
  <c r="N494" i="1"/>
  <c r="N493" i="1"/>
  <c r="N492" i="1"/>
  <c r="N491" i="1"/>
  <c r="N490" i="1"/>
  <c r="N489" i="1"/>
  <c r="N488" i="1"/>
  <c r="N487" i="1"/>
  <c r="N486" i="1"/>
  <c r="N485" i="1"/>
  <c r="N482" i="1"/>
  <c r="N481" i="1"/>
  <c r="N480" i="1"/>
  <c r="N479" i="1"/>
  <c r="N478" i="1"/>
  <c r="N477" i="1"/>
  <c r="N476" i="1"/>
  <c r="N475" i="1"/>
  <c r="N474" i="1"/>
  <c r="N473" i="1"/>
  <c r="N472" i="1"/>
  <c r="N469" i="1"/>
  <c r="N468" i="1"/>
  <c r="N467" i="1"/>
  <c r="N466" i="1"/>
  <c r="N465" i="1"/>
  <c r="N464" i="1"/>
  <c r="N463" i="1"/>
  <c r="N462" i="1"/>
  <c r="N461" i="1"/>
  <c r="N460" i="1"/>
  <c r="N449" i="1"/>
  <c r="N450" i="1"/>
  <c r="N451" i="1"/>
  <c r="N452" i="1"/>
  <c r="N453" i="1"/>
  <c r="N454" i="1"/>
  <c r="N455" i="1"/>
  <c r="N456" i="1"/>
  <c r="N457" i="1"/>
  <c r="N448" i="1"/>
  <c r="N445" i="1"/>
  <c r="N444" i="1"/>
  <c r="N443" i="1"/>
  <c r="N442" i="1"/>
  <c r="N441" i="1"/>
  <c r="N440" i="1"/>
  <c r="N439" i="1"/>
  <c r="N438" i="1"/>
  <c r="N437" i="1"/>
  <c r="N436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" i="1"/>
  <c r="N6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586" i="1" l="1"/>
  <c r="N561" i="1"/>
  <c r="E960" i="1"/>
  <c r="J989" i="1"/>
  <c r="I988" i="1"/>
  <c r="J988" i="1" s="1"/>
  <c r="E988" i="1"/>
  <c r="C988" i="1"/>
  <c r="J987" i="1"/>
  <c r="I987" i="1"/>
  <c r="E987" i="1"/>
  <c r="I986" i="1"/>
  <c r="J986" i="1" s="1"/>
  <c r="E986" i="1"/>
  <c r="I985" i="1"/>
  <c r="J985" i="1" s="1"/>
  <c r="E985" i="1"/>
  <c r="J984" i="1"/>
  <c r="I984" i="1"/>
  <c r="E984" i="1"/>
  <c r="J983" i="1"/>
  <c r="I983" i="1"/>
  <c r="E983" i="1"/>
  <c r="I982" i="1"/>
  <c r="J982" i="1" s="1"/>
  <c r="E982" i="1"/>
  <c r="I981" i="1"/>
  <c r="J981" i="1" s="1"/>
  <c r="E981" i="1"/>
  <c r="J980" i="1"/>
  <c r="I980" i="1"/>
  <c r="E980" i="1"/>
  <c r="J979" i="1"/>
  <c r="I979" i="1"/>
  <c r="E979" i="1"/>
  <c r="I978" i="1"/>
  <c r="J978" i="1" s="1"/>
  <c r="E978" i="1"/>
  <c r="I977" i="1"/>
  <c r="J977" i="1" s="1"/>
  <c r="E977" i="1"/>
  <c r="J976" i="1"/>
  <c r="I976" i="1"/>
  <c r="E976" i="1"/>
  <c r="J975" i="1"/>
  <c r="N989" i="1" s="1"/>
  <c r="B989" i="1" s="1"/>
  <c r="D989" i="1" s="1"/>
  <c r="I975" i="1"/>
  <c r="E975" i="1"/>
  <c r="J973" i="1"/>
  <c r="I972" i="1"/>
  <c r="J972" i="1" s="1"/>
  <c r="E972" i="1"/>
  <c r="C972" i="1"/>
  <c r="I971" i="1"/>
  <c r="J971" i="1" s="1"/>
  <c r="E971" i="1"/>
  <c r="I970" i="1"/>
  <c r="J970" i="1" s="1"/>
  <c r="E970" i="1"/>
  <c r="J969" i="1"/>
  <c r="I969" i="1"/>
  <c r="E969" i="1"/>
  <c r="J968" i="1"/>
  <c r="I968" i="1"/>
  <c r="E968" i="1"/>
  <c r="I967" i="1"/>
  <c r="J967" i="1" s="1"/>
  <c r="E967" i="1"/>
  <c r="I966" i="1"/>
  <c r="J966" i="1" s="1"/>
  <c r="E966" i="1"/>
  <c r="J965" i="1"/>
  <c r="I965" i="1"/>
  <c r="E965" i="1"/>
  <c r="J964" i="1"/>
  <c r="I964" i="1"/>
  <c r="E964" i="1"/>
  <c r="I963" i="1"/>
  <c r="J963" i="1" s="1"/>
  <c r="E963" i="1"/>
  <c r="I962" i="1"/>
  <c r="J962" i="1" s="1"/>
  <c r="E962" i="1"/>
  <c r="I961" i="1"/>
  <c r="J961" i="1" s="1"/>
  <c r="E961" i="1"/>
  <c r="I960" i="1"/>
  <c r="J960" i="1" s="1"/>
  <c r="J959" i="1"/>
  <c r="N973" i="1" s="1"/>
  <c r="B973" i="1" s="1"/>
  <c r="D973" i="1" s="1"/>
  <c r="I959" i="1"/>
  <c r="E959" i="1"/>
  <c r="J957" i="1"/>
  <c r="I956" i="1"/>
  <c r="J956" i="1" s="1"/>
  <c r="E956" i="1"/>
  <c r="C956" i="1"/>
  <c r="I955" i="1"/>
  <c r="J955" i="1" s="1"/>
  <c r="E955" i="1"/>
  <c r="I954" i="1"/>
  <c r="J954" i="1" s="1"/>
  <c r="E954" i="1"/>
  <c r="I953" i="1"/>
  <c r="J953" i="1" s="1"/>
  <c r="E953" i="1"/>
  <c r="I952" i="1"/>
  <c r="J952" i="1" s="1"/>
  <c r="E952" i="1"/>
  <c r="I951" i="1"/>
  <c r="J951" i="1" s="1"/>
  <c r="E951" i="1"/>
  <c r="I950" i="1"/>
  <c r="J950" i="1" s="1"/>
  <c r="E950" i="1"/>
  <c r="I949" i="1"/>
  <c r="J949" i="1" s="1"/>
  <c r="E949" i="1"/>
  <c r="I948" i="1"/>
  <c r="J948" i="1" s="1"/>
  <c r="E948" i="1"/>
  <c r="I947" i="1"/>
  <c r="J947" i="1" s="1"/>
  <c r="E947" i="1"/>
  <c r="I946" i="1"/>
  <c r="J946" i="1" s="1"/>
  <c r="E946" i="1"/>
  <c r="I945" i="1"/>
  <c r="J945" i="1" s="1"/>
  <c r="E945" i="1"/>
  <c r="I944" i="1"/>
  <c r="J944" i="1" s="1"/>
  <c r="E944" i="1"/>
  <c r="I943" i="1"/>
  <c r="J943" i="1" s="1"/>
  <c r="N957" i="1" s="1"/>
  <c r="B957" i="1" s="1"/>
  <c r="D957" i="1" s="1"/>
  <c r="E943" i="1"/>
  <c r="J941" i="1"/>
  <c r="I940" i="1"/>
  <c r="J940" i="1" s="1"/>
  <c r="E940" i="1"/>
  <c r="C940" i="1"/>
  <c r="I939" i="1"/>
  <c r="J939" i="1" s="1"/>
  <c r="E939" i="1"/>
  <c r="J938" i="1"/>
  <c r="I938" i="1"/>
  <c r="E938" i="1"/>
  <c r="J937" i="1"/>
  <c r="I937" i="1"/>
  <c r="E937" i="1"/>
  <c r="I936" i="1"/>
  <c r="J936" i="1" s="1"/>
  <c r="E936" i="1"/>
  <c r="I935" i="1"/>
  <c r="J935" i="1" s="1"/>
  <c r="E935" i="1"/>
  <c r="J934" i="1"/>
  <c r="I934" i="1"/>
  <c r="E934" i="1"/>
  <c r="J933" i="1"/>
  <c r="I933" i="1"/>
  <c r="E933" i="1"/>
  <c r="I932" i="1"/>
  <c r="J932" i="1" s="1"/>
  <c r="E932" i="1"/>
  <c r="I931" i="1"/>
  <c r="J931" i="1" s="1"/>
  <c r="E931" i="1"/>
  <c r="J930" i="1"/>
  <c r="I930" i="1"/>
  <c r="E930" i="1"/>
  <c r="J929" i="1"/>
  <c r="I929" i="1"/>
  <c r="E929" i="1"/>
  <c r="I928" i="1"/>
  <c r="J928" i="1" s="1"/>
  <c r="E928" i="1"/>
  <c r="I927" i="1"/>
  <c r="J927" i="1" s="1"/>
  <c r="N941" i="1" s="1"/>
  <c r="B941" i="1" s="1"/>
  <c r="D941" i="1" s="1"/>
  <c r="E927" i="1"/>
  <c r="J925" i="1"/>
  <c r="I924" i="1"/>
  <c r="J924" i="1" s="1"/>
  <c r="E924" i="1"/>
  <c r="C924" i="1"/>
  <c r="I923" i="1"/>
  <c r="J923" i="1" s="1"/>
  <c r="E923" i="1"/>
  <c r="I922" i="1"/>
  <c r="J922" i="1" s="1"/>
  <c r="E922" i="1"/>
  <c r="I921" i="1"/>
  <c r="J921" i="1" s="1"/>
  <c r="E921" i="1"/>
  <c r="I920" i="1"/>
  <c r="J920" i="1" s="1"/>
  <c r="E920" i="1"/>
  <c r="I919" i="1"/>
  <c r="J919" i="1" s="1"/>
  <c r="E919" i="1"/>
  <c r="I918" i="1"/>
  <c r="J918" i="1" s="1"/>
  <c r="E918" i="1"/>
  <c r="I917" i="1"/>
  <c r="J917" i="1" s="1"/>
  <c r="E917" i="1"/>
  <c r="I916" i="1"/>
  <c r="J916" i="1" s="1"/>
  <c r="E916" i="1"/>
  <c r="I915" i="1"/>
  <c r="J915" i="1" s="1"/>
  <c r="E915" i="1"/>
  <c r="I914" i="1"/>
  <c r="J914" i="1" s="1"/>
  <c r="E914" i="1"/>
  <c r="I913" i="1"/>
  <c r="J913" i="1" s="1"/>
  <c r="E913" i="1"/>
  <c r="I912" i="1"/>
  <c r="J912" i="1" s="1"/>
  <c r="E912" i="1"/>
  <c r="I911" i="1"/>
  <c r="J911" i="1" s="1"/>
  <c r="N925" i="1" s="1"/>
  <c r="B925" i="1" s="1"/>
  <c r="D925" i="1" s="1"/>
  <c r="E911" i="1"/>
  <c r="J909" i="1"/>
  <c r="I908" i="1"/>
  <c r="J908" i="1" s="1"/>
  <c r="E908" i="1"/>
  <c r="C908" i="1"/>
  <c r="I907" i="1"/>
  <c r="J907" i="1" s="1"/>
  <c r="E907" i="1"/>
  <c r="I906" i="1"/>
  <c r="J906" i="1" s="1"/>
  <c r="E906" i="1"/>
  <c r="I905" i="1"/>
  <c r="J905" i="1" s="1"/>
  <c r="E905" i="1"/>
  <c r="I904" i="1"/>
  <c r="J904" i="1" s="1"/>
  <c r="E904" i="1"/>
  <c r="I903" i="1"/>
  <c r="J903" i="1" s="1"/>
  <c r="E903" i="1"/>
  <c r="I902" i="1"/>
  <c r="J902" i="1" s="1"/>
  <c r="E902" i="1"/>
  <c r="I901" i="1"/>
  <c r="J901" i="1" s="1"/>
  <c r="E901" i="1"/>
  <c r="I900" i="1"/>
  <c r="J900" i="1" s="1"/>
  <c r="E900" i="1"/>
  <c r="I899" i="1"/>
  <c r="J899" i="1" s="1"/>
  <c r="E899" i="1"/>
  <c r="I898" i="1"/>
  <c r="J898" i="1" s="1"/>
  <c r="E898" i="1"/>
  <c r="I897" i="1"/>
  <c r="J897" i="1" s="1"/>
  <c r="E897" i="1"/>
  <c r="I896" i="1"/>
  <c r="J896" i="1" s="1"/>
  <c r="E896" i="1"/>
  <c r="I895" i="1"/>
  <c r="J895" i="1" s="1"/>
  <c r="N909" i="1" s="1"/>
  <c r="B909" i="1" s="1"/>
  <c r="D909" i="1" s="1"/>
  <c r="E895" i="1"/>
  <c r="J893" i="1"/>
  <c r="I892" i="1"/>
  <c r="J892" i="1" s="1"/>
  <c r="E892" i="1"/>
  <c r="C892" i="1"/>
  <c r="J891" i="1"/>
  <c r="I891" i="1"/>
  <c r="E891" i="1"/>
  <c r="J890" i="1"/>
  <c r="I890" i="1"/>
  <c r="E890" i="1"/>
  <c r="I889" i="1"/>
  <c r="J889" i="1" s="1"/>
  <c r="E889" i="1"/>
  <c r="I888" i="1"/>
  <c r="J888" i="1" s="1"/>
  <c r="E888" i="1"/>
  <c r="J887" i="1"/>
  <c r="I887" i="1"/>
  <c r="E887" i="1"/>
  <c r="J886" i="1"/>
  <c r="I886" i="1"/>
  <c r="E886" i="1"/>
  <c r="I885" i="1"/>
  <c r="J885" i="1" s="1"/>
  <c r="E885" i="1"/>
  <c r="I884" i="1"/>
  <c r="J884" i="1" s="1"/>
  <c r="E884" i="1"/>
  <c r="J883" i="1"/>
  <c r="I883" i="1"/>
  <c r="E883" i="1"/>
  <c r="J882" i="1"/>
  <c r="I882" i="1"/>
  <c r="E882" i="1"/>
  <c r="I881" i="1"/>
  <c r="J881" i="1" s="1"/>
  <c r="E881" i="1"/>
  <c r="I880" i="1"/>
  <c r="J880" i="1" s="1"/>
  <c r="E880" i="1"/>
  <c r="J879" i="1"/>
  <c r="N893" i="1" s="1"/>
  <c r="B893" i="1" s="1"/>
  <c r="D893" i="1" s="1"/>
  <c r="I879" i="1"/>
  <c r="E879" i="1"/>
  <c r="J877" i="1"/>
  <c r="I876" i="1"/>
  <c r="J876" i="1" s="1"/>
  <c r="E876" i="1"/>
  <c r="C876" i="1"/>
  <c r="J875" i="1"/>
  <c r="I875" i="1"/>
  <c r="E875" i="1"/>
  <c r="I874" i="1"/>
  <c r="J874" i="1" s="1"/>
  <c r="E874" i="1"/>
  <c r="I873" i="1"/>
  <c r="J873" i="1" s="1"/>
  <c r="E873" i="1"/>
  <c r="J872" i="1"/>
  <c r="I872" i="1"/>
  <c r="E872" i="1"/>
  <c r="J871" i="1"/>
  <c r="I871" i="1"/>
  <c r="E871" i="1"/>
  <c r="I870" i="1"/>
  <c r="J870" i="1" s="1"/>
  <c r="E870" i="1"/>
  <c r="I869" i="1"/>
  <c r="J869" i="1" s="1"/>
  <c r="E869" i="1"/>
  <c r="J868" i="1"/>
  <c r="I868" i="1"/>
  <c r="E868" i="1"/>
  <c r="J867" i="1"/>
  <c r="I867" i="1"/>
  <c r="E867" i="1"/>
  <c r="I866" i="1"/>
  <c r="J866" i="1" s="1"/>
  <c r="E866" i="1"/>
  <c r="I865" i="1"/>
  <c r="J865" i="1" s="1"/>
  <c r="E865" i="1"/>
  <c r="J864" i="1"/>
  <c r="I864" i="1"/>
  <c r="E864" i="1"/>
  <c r="J863" i="1"/>
  <c r="N877" i="1" s="1"/>
  <c r="B877" i="1" s="1"/>
  <c r="D877" i="1" s="1"/>
  <c r="I863" i="1"/>
  <c r="E863" i="1"/>
  <c r="J861" i="1"/>
  <c r="I860" i="1"/>
  <c r="J860" i="1" s="1"/>
  <c r="E860" i="1"/>
  <c r="C860" i="1"/>
  <c r="I859" i="1"/>
  <c r="J859" i="1" s="1"/>
  <c r="E859" i="1"/>
  <c r="I858" i="1"/>
  <c r="J858" i="1" s="1"/>
  <c r="E858" i="1"/>
  <c r="J857" i="1"/>
  <c r="I857" i="1"/>
  <c r="E857" i="1"/>
  <c r="J856" i="1"/>
  <c r="I856" i="1"/>
  <c r="E856" i="1"/>
  <c r="I855" i="1"/>
  <c r="J855" i="1" s="1"/>
  <c r="E855" i="1"/>
  <c r="I854" i="1"/>
  <c r="J854" i="1" s="1"/>
  <c r="E854" i="1"/>
  <c r="J853" i="1"/>
  <c r="I853" i="1"/>
  <c r="E853" i="1"/>
  <c r="J852" i="1"/>
  <c r="I852" i="1"/>
  <c r="E852" i="1"/>
  <c r="I851" i="1"/>
  <c r="J851" i="1" s="1"/>
  <c r="E851" i="1"/>
  <c r="I850" i="1"/>
  <c r="J850" i="1" s="1"/>
  <c r="E850" i="1"/>
  <c r="J849" i="1"/>
  <c r="I849" i="1"/>
  <c r="E849" i="1"/>
  <c r="J848" i="1"/>
  <c r="I848" i="1"/>
  <c r="E848" i="1"/>
  <c r="I847" i="1"/>
  <c r="J847" i="1" s="1"/>
  <c r="N861" i="1" s="1"/>
  <c r="B861" i="1" s="1"/>
  <c r="D861" i="1" s="1"/>
  <c r="E847" i="1"/>
  <c r="J845" i="1"/>
  <c r="I844" i="1"/>
  <c r="J844" i="1" s="1"/>
  <c r="E844" i="1"/>
  <c r="C844" i="1"/>
  <c r="I843" i="1"/>
  <c r="J843" i="1" s="1"/>
  <c r="E843" i="1"/>
  <c r="J842" i="1"/>
  <c r="I842" i="1"/>
  <c r="E842" i="1"/>
  <c r="J841" i="1"/>
  <c r="I841" i="1"/>
  <c r="E841" i="1"/>
  <c r="I840" i="1"/>
  <c r="J840" i="1" s="1"/>
  <c r="E840" i="1"/>
  <c r="I839" i="1"/>
  <c r="J839" i="1" s="1"/>
  <c r="E839" i="1"/>
  <c r="J838" i="1"/>
  <c r="I838" i="1"/>
  <c r="E838" i="1"/>
  <c r="J837" i="1"/>
  <c r="I837" i="1"/>
  <c r="E837" i="1"/>
  <c r="I836" i="1"/>
  <c r="J836" i="1" s="1"/>
  <c r="E836" i="1"/>
  <c r="I835" i="1"/>
  <c r="J835" i="1" s="1"/>
  <c r="E835" i="1"/>
  <c r="J834" i="1"/>
  <c r="I834" i="1"/>
  <c r="E834" i="1"/>
  <c r="J833" i="1"/>
  <c r="I833" i="1"/>
  <c r="E833" i="1"/>
  <c r="I832" i="1"/>
  <c r="J832" i="1" s="1"/>
  <c r="E832" i="1"/>
  <c r="I831" i="1"/>
  <c r="J831" i="1" s="1"/>
  <c r="N845" i="1" s="1"/>
  <c r="B845" i="1" s="1"/>
  <c r="D845" i="1" s="1"/>
  <c r="E831" i="1"/>
  <c r="J829" i="1"/>
  <c r="I828" i="1"/>
  <c r="J828" i="1" s="1"/>
  <c r="E828" i="1"/>
  <c r="C828" i="1"/>
  <c r="J827" i="1"/>
  <c r="I827" i="1"/>
  <c r="E827" i="1"/>
  <c r="J826" i="1"/>
  <c r="I826" i="1"/>
  <c r="E826" i="1"/>
  <c r="I825" i="1"/>
  <c r="J825" i="1" s="1"/>
  <c r="E825" i="1"/>
  <c r="I824" i="1"/>
  <c r="J824" i="1" s="1"/>
  <c r="E824" i="1"/>
  <c r="J823" i="1"/>
  <c r="I823" i="1"/>
  <c r="E823" i="1"/>
  <c r="J822" i="1"/>
  <c r="I822" i="1"/>
  <c r="E822" i="1"/>
  <c r="I821" i="1"/>
  <c r="J821" i="1" s="1"/>
  <c r="E821" i="1"/>
  <c r="I820" i="1"/>
  <c r="J820" i="1" s="1"/>
  <c r="E820" i="1"/>
  <c r="J819" i="1"/>
  <c r="I819" i="1"/>
  <c r="E819" i="1"/>
  <c r="J818" i="1"/>
  <c r="I818" i="1"/>
  <c r="E818" i="1"/>
  <c r="I817" i="1"/>
  <c r="J817" i="1" s="1"/>
  <c r="E817" i="1"/>
  <c r="I816" i="1"/>
  <c r="J816" i="1" s="1"/>
  <c r="E816" i="1"/>
  <c r="J815" i="1"/>
  <c r="N829" i="1" s="1"/>
  <c r="B829" i="1" s="1"/>
  <c r="D829" i="1" s="1"/>
  <c r="I815" i="1"/>
  <c r="E815" i="1"/>
  <c r="J813" i="1"/>
  <c r="I812" i="1"/>
  <c r="J812" i="1" s="1"/>
  <c r="E812" i="1"/>
  <c r="C812" i="1"/>
  <c r="I811" i="1"/>
  <c r="J811" i="1" s="1"/>
  <c r="E811" i="1"/>
  <c r="I810" i="1"/>
  <c r="J810" i="1" s="1"/>
  <c r="E810" i="1"/>
  <c r="I809" i="1"/>
  <c r="J809" i="1" s="1"/>
  <c r="E809" i="1"/>
  <c r="I808" i="1"/>
  <c r="J808" i="1" s="1"/>
  <c r="E808" i="1"/>
  <c r="I807" i="1"/>
  <c r="J807" i="1" s="1"/>
  <c r="E807" i="1"/>
  <c r="I806" i="1"/>
  <c r="J806" i="1" s="1"/>
  <c r="E806" i="1"/>
  <c r="I805" i="1"/>
  <c r="J805" i="1" s="1"/>
  <c r="E805" i="1"/>
  <c r="I804" i="1"/>
  <c r="J804" i="1" s="1"/>
  <c r="E804" i="1"/>
  <c r="I803" i="1"/>
  <c r="J803" i="1" s="1"/>
  <c r="E803" i="1"/>
  <c r="I802" i="1"/>
  <c r="J802" i="1" s="1"/>
  <c r="E802" i="1"/>
  <c r="I801" i="1"/>
  <c r="J801" i="1" s="1"/>
  <c r="E801" i="1"/>
  <c r="I800" i="1"/>
  <c r="J800" i="1" s="1"/>
  <c r="E800" i="1"/>
  <c r="I799" i="1"/>
  <c r="J799" i="1" s="1"/>
  <c r="N813" i="1" s="1"/>
  <c r="B813" i="1" s="1"/>
  <c r="D813" i="1" s="1"/>
  <c r="E799" i="1"/>
  <c r="J797" i="1"/>
  <c r="I796" i="1"/>
  <c r="J796" i="1" s="1"/>
  <c r="E796" i="1"/>
  <c r="C796" i="1"/>
  <c r="I795" i="1"/>
  <c r="J795" i="1" s="1"/>
  <c r="E795" i="1"/>
  <c r="J794" i="1"/>
  <c r="I794" i="1"/>
  <c r="E794" i="1"/>
  <c r="J793" i="1"/>
  <c r="I793" i="1"/>
  <c r="E793" i="1"/>
  <c r="I792" i="1"/>
  <c r="J792" i="1" s="1"/>
  <c r="E792" i="1"/>
  <c r="I791" i="1"/>
  <c r="J791" i="1" s="1"/>
  <c r="E791" i="1"/>
  <c r="J790" i="1"/>
  <c r="I790" i="1"/>
  <c r="E790" i="1"/>
  <c r="J789" i="1"/>
  <c r="I789" i="1"/>
  <c r="E789" i="1"/>
  <c r="I788" i="1"/>
  <c r="J788" i="1" s="1"/>
  <c r="E788" i="1"/>
  <c r="I787" i="1"/>
  <c r="J787" i="1" s="1"/>
  <c r="E787" i="1"/>
  <c r="J786" i="1"/>
  <c r="I786" i="1"/>
  <c r="E786" i="1"/>
  <c r="J785" i="1"/>
  <c r="I785" i="1"/>
  <c r="E785" i="1"/>
  <c r="I784" i="1"/>
  <c r="J784" i="1" s="1"/>
  <c r="E784" i="1"/>
  <c r="I783" i="1"/>
  <c r="J783" i="1" s="1"/>
  <c r="N797" i="1" s="1"/>
  <c r="B797" i="1" s="1"/>
  <c r="D797" i="1" s="1"/>
  <c r="E783" i="1"/>
  <c r="J781" i="1"/>
  <c r="I780" i="1"/>
  <c r="J780" i="1" s="1"/>
  <c r="E780" i="1"/>
  <c r="C780" i="1"/>
  <c r="I779" i="1"/>
  <c r="J779" i="1" s="1"/>
  <c r="E779" i="1"/>
  <c r="I778" i="1"/>
  <c r="J778" i="1" s="1"/>
  <c r="E778" i="1"/>
  <c r="I777" i="1"/>
  <c r="J777" i="1" s="1"/>
  <c r="E777" i="1"/>
  <c r="I776" i="1"/>
  <c r="J776" i="1" s="1"/>
  <c r="E776" i="1"/>
  <c r="I775" i="1"/>
  <c r="J775" i="1" s="1"/>
  <c r="E775" i="1"/>
  <c r="I774" i="1"/>
  <c r="J774" i="1" s="1"/>
  <c r="E774" i="1"/>
  <c r="I773" i="1"/>
  <c r="J773" i="1" s="1"/>
  <c r="E773" i="1"/>
  <c r="I772" i="1"/>
  <c r="J772" i="1" s="1"/>
  <c r="E772" i="1"/>
  <c r="I771" i="1"/>
  <c r="J771" i="1" s="1"/>
  <c r="E771" i="1"/>
  <c r="I770" i="1"/>
  <c r="J770" i="1" s="1"/>
  <c r="E770" i="1"/>
  <c r="I769" i="1"/>
  <c r="J769" i="1" s="1"/>
  <c r="E769" i="1"/>
  <c r="I768" i="1"/>
  <c r="J768" i="1" s="1"/>
  <c r="E768" i="1"/>
  <c r="I767" i="1"/>
  <c r="J767" i="1" s="1"/>
  <c r="N781" i="1" s="1"/>
  <c r="B781" i="1" s="1"/>
  <c r="D781" i="1" s="1"/>
  <c r="E767" i="1"/>
  <c r="J765" i="1"/>
  <c r="I764" i="1"/>
  <c r="J764" i="1" s="1"/>
  <c r="E764" i="1"/>
  <c r="C764" i="1"/>
  <c r="I763" i="1"/>
  <c r="J763" i="1" s="1"/>
  <c r="E763" i="1"/>
  <c r="I762" i="1"/>
  <c r="J762" i="1" s="1"/>
  <c r="E762" i="1"/>
  <c r="J761" i="1"/>
  <c r="I761" i="1"/>
  <c r="E761" i="1"/>
  <c r="J760" i="1"/>
  <c r="I760" i="1"/>
  <c r="E760" i="1"/>
  <c r="I759" i="1"/>
  <c r="J759" i="1" s="1"/>
  <c r="E759" i="1"/>
  <c r="I758" i="1"/>
  <c r="J758" i="1" s="1"/>
  <c r="E758" i="1"/>
  <c r="J757" i="1"/>
  <c r="I757" i="1"/>
  <c r="E757" i="1"/>
  <c r="J756" i="1"/>
  <c r="I756" i="1"/>
  <c r="E756" i="1"/>
  <c r="I755" i="1"/>
  <c r="J755" i="1" s="1"/>
  <c r="E755" i="1"/>
  <c r="I754" i="1"/>
  <c r="J754" i="1" s="1"/>
  <c r="E754" i="1"/>
  <c r="J753" i="1"/>
  <c r="I753" i="1"/>
  <c r="E753" i="1"/>
  <c r="J752" i="1"/>
  <c r="I752" i="1"/>
  <c r="E752" i="1"/>
  <c r="I751" i="1"/>
  <c r="J751" i="1" s="1"/>
  <c r="N765" i="1" s="1"/>
  <c r="B765" i="1" s="1"/>
  <c r="D765" i="1" s="1"/>
  <c r="E751" i="1"/>
  <c r="J749" i="1"/>
  <c r="I748" i="1"/>
  <c r="J748" i="1" s="1"/>
  <c r="E748" i="1"/>
  <c r="C748" i="1"/>
  <c r="I747" i="1"/>
  <c r="J747" i="1" s="1"/>
  <c r="E747" i="1"/>
  <c r="J746" i="1"/>
  <c r="I746" i="1"/>
  <c r="E746" i="1"/>
  <c r="J745" i="1"/>
  <c r="I745" i="1"/>
  <c r="E745" i="1"/>
  <c r="I744" i="1"/>
  <c r="J744" i="1" s="1"/>
  <c r="E744" i="1"/>
  <c r="I743" i="1"/>
  <c r="J743" i="1" s="1"/>
  <c r="E743" i="1"/>
  <c r="J742" i="1"/>
  <c r="I742" i="1"/>
  <c r="E742" i="1"/>
  <c r="J741" i="1"/>
  <c r="I741" i="1"/>
  <c r="E741" i="1"/>
  <c r="I740" i="1"/>
  <c r="J740" i="1" s="1"/>
  <c r="E740" i="1"/>
  <c r="I739" i="1"/>
  <c r="J739" i="1" s="1"/>
  <c r="E739" i="1"/>
  <c r="J738" i="1"/>
  <c r="I738" i="1"/>
  <c r="E738" i="1"/>
  <c r="J737" i="1"/>
  <c r="I737" i="1"/>
  <c r="E737" i="1"/>
  <c r="I736" i="1"/>
  <c r="J736" i="1" s="1"/>
  <c r="E736" i="1"/>
  <c r="I735" i="1"/>
  <c r="J735" i="1" s="1"/>
  <c r="N749" i="1" s="1"/>
  <c r="B749" i="1" s="1"/>
  <c r="D749" i="1" s="1"/>
  <c r="E735" i="1"/>
  <c r="J733" i="1"/>
  <c r="I732" i="1"/>
  <c r="J732" i="1" s="1"/>
  <c r="E732" i="1"/>
  <c r="C732" i="1"/>
  <c r="J731" i="1"/>
  <c r="I731" i="1"/>
  <c r="E731" i="1"/>
  <c r="J730" i="1"/>
  <c r="I730" i="1"/>
  <c r="E730" i="1"/>
  <c r="I729" i="1"/>
  <c r="J729" i="1" s="1"/>
  <c r="E729" i="1"/>
  <c r="I728" i="1"/>
  <c r="J728" i="1" s="1"/>
  <c r="E728" i="1"/>
  <c r="J727" i="1"/>
  <c r="I727" i="1"/>
  <c r="E727" i="1"/>
  <c r="I726" i="1"/>
  <c r="J726" i="1" s="1"/>
  <c r="E726" i="1"/>
  <c r="I725" i="1"/>
  <c r="J725" i="1" s="1"/>
  <c r="E725" i="1"/>
  <c r="I724" i="1"/>
  <c r="J724" i="1" s="1"/>
  <c r="E724" i="1"/>
  <c r="J723" i="1"/>
  <c r="I723" i="1"/>
  <c r="E723" i="1"/>
  <c r="I722" i="1"/>
  <c r="J722" i="1" s="1"/>
  <c r="E722" i="1"/>
  <c r="I721" i="1"/>
  <c r="J721" i="1" s="1"/>
  <c r="E721" i="1"/>
  <c r="I720" i="1"/>
  <c r="J720" i="1" s="1"/>
  <c r="E720" i="1"/>
  <c r="J719" i="1"/>
  <c r="N733" i="1" s="1"/>
  <c r="B733" i="1" s="1"/>
  <c r="D733" i="1" s="1"/>
  <c r="I719" i="1"/>
  <c r="E719" i="1"/>
  <c r="J717" i="1"/>
  <c r="I716" i="1"/>
  <c r="J716" i="1" s="1"/>
  <c r="E716" i="1"/>
  <c r="C716" i="1"/>
  <c r="I715" i="1"/>
  <c r="J715" i="1" s="1"/>
  <c r="E715" i="1"/>
  <c r="I714" i="1"/>
  <c r="J714" i="1" s="1"/>
  <c r="E714" i="1"/>
  <c r="I713" i="1"/>
  <c r="J713" i="1" s="1"/>
  <c r="E713" i="1"/>
  <c r="J712" i="1"/>
  <c r="I712" i="1"/>
  <c r="E712" i="1"/>
  <c r="I711" i="1"/>
  <c r="J711" i="1" s="1"/>
  <c r="E711" i="1"/>
  <c r="I710" i="1"/>
  <c r="J710" i="1" s="1"/>
  <c r="E710" i="1"/>
  <c r="I709" i="1"/>
  <c r="J709" i="1" s="1"/>
  <c r="E709" i="1"/>
  <c r="J708" i="1"/>
  <c r="I708" i="1"/>
  <c r="E708" i="1"/>
  <c r="I707" i="1"/>
  <c r="J707" i="1" s="1"/>
  <c r="E707" i="1"/>
  <c r="I706" i="1"/>
  <c r="J706" i="1" s="1"/>
  <c r="E706" i="1"/>
  <c r="I705" i="1"/>
  <c r="J705" i="1" s="1"/>
  <c r="E705" i="1"/>
  <c r="J704" i="1"/>
  <c r="I704" i="1"/>
  <c r="E704" i="1"/>
  <c r="I703" i="1"/>
  <c r="J703" i="1" s="1"/>
  <c r="N717" i="1" s="1"/>
  <c r="B717" i="1" s="1"/>
  <c r="D717" i="1" s="1"/>
  <c r="E703" i="1"/>
  <c r="J701" i="1"/>
  <c r="I700" i="1"/>
  <c r="J700" i="1" s="1"/>
  <c r="E700" i="1"/>
  <c r="C700" i="1"/>
  <c r="I699" i="1"/>
  <c r="J699" i="1" s="1"/>
  <c r="E699" i="1"/>
  <c r="I698" i="1"/>
  <c r="J698" i="1" s="1"/>
  <c r="E698" i="1"/>
  <c r="J697" i="1"/>
  <c r="I697" i="1"/>
  <c r="E697" i="1"/>
  <c r="I696" i="1"/>
  <c r="J696" i="1" s="1"/>
  <c r="E696" i="1"/>
  <c r="I695" i="1"/>
  <c r="J695" i="1" s="1"/>
  <c r="E695" i="1"/>
  <c r="I694" i="1"/>
  <c r="J694" i="1" s="1"/>
  <c r="E694" i="1"/>
  <c r="J693" i="1"/>
  <c r="I693" i="1"/>
  <c r="E693" i="1"/>
  <c r="I692" i="1"/>
  <c r="J692" i="1" s="1"/>
  <c r="E692" i="1"/>
  <c r="I691" i="1"/>
  <c r="J691" i="1" s="1"/>
  <c r="E691" i="1"/>
  <c r="I690" i="1"/>
  <c r="J690" i="1" s="1"/>
  <c r="E690" i="1"/>
  <c r="J689" i="1"/>
  <c r="I689" i="1"/>
  <c r="E689" i="1"/>
  <c r="I688" i="1"/>
  <c r="J688" i="1" s="1"/>
  <c r="E688" i="1"/>
  <c r="J687" i="1"/>
  <c r="N701" i="1" s="1"/>
  <c r="B701" i="1" s="1"/>
  <c r="D701" i="1" s="1"/>
  <c r="I687" i="1"/>
  <c r="E687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62" i="1"/>
  <c r="I663" i="1"/>
  <c r="I664" i="1"/>
  <c r="I665" i="1"/>
  <c r="I666" i="1"/>
  <c r="I667" i="1"/>
  <c r="I668" i="1"/>
  <c r="I661" i="1"/>
  <c r="I652" i="1"/>
  <c r="I653" i="1"/>
  <c r="I654" i="1"/>
  <c r="I655" i="1"/>
  <c r="I656" i="1"/>
  <c r="I657" i="1"/>
  <c r="I651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35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16" i="1"/>
  <c r="I602" i="1"/>
  <c r="I603" i="1"/>
  <c r="I604" i="1"/>
  <c r="I605" i="1"/>
  <c r="I606" i="1"/>
  <c r="I607" i="1"/>
  <c r="I608" i="1"/>
  <c r="I609" i="1"/>
  <c r="I601" i="1"/>
  <c r="I589" i="1"/>
  <c r="I590" i="1"/>
  <c r="I591" i="1"/>
  <c r="I592" i="1"/>
  <c r="I593" i="1"/>
  <c r="I594" i="1"/>
  <c r="I595" i="1"/>
  <c r="I596" i="1"/>
  <c r="I597" i="1"/>
  <c r="I598" i="1"/>
  <c r="I588" i="1"/>
  <c r="I577" i="1"/>
  <c r="I578" i="1"/>
  <c r="I579" i="1"/>
  <c r="I580" i="1"/>
  <c r="I581" i="1"/>
  <c r="I582" i="1"/>
  <c r="I583" i="1"/>
  <c r="I584" i="1"/>
  <c r="I585" i="1"/>
  <c r="I576" i="1"/>
  <c r="I564" i="1"/>
  <c r="I565" i="1"/>
  <c r="I566" i="1"/>
  <c r="I567" i="1"/>
  <c r="I568" i="1"/>
  <c r="I569" i="1"/>
  <c r="I570" i="1"/>
  <c r="I571" i="1"/>
  <c r="I572" i="1"/>
  <c r="I573" i="1"/>
  <c r="I563" i="1"/>
  <c r="I552" i="1"/>
  <c r="I553" i="1"/>
  <c r="I554" i="1"/>
  <c r="I555" i="1"/>
  <c r="I556" i="1"/>
  <c r="I557" i="1"/>
  <c r="I558" i="1"/>
  <c r="I559" i="1"/>
  <c r="I560" i="1"/>
  <c r="I551" i="1"/>
  <c r="I539" i="1"/>
  <c r="I540" i="1"/>
  <c r="I541" i="1"/>
  <c r="I542" i="1"/>
  <c r="I543" i="1"/>
  <c r="I544" i="1"/>
  <c r="I545" i="1"/>
  <c r="I546" i="1"/>
  <c r="I547" i="1"/>
  <c r="I548" i="1"/>
  <c r="I538" i="1"/>
  <c r="I525" i="1"/>
  <c r="I526" i="1"/>
  <c r="I527" i="1"/>
  <c r="I528" i="1"/>
  <c r="I529" i="1"/>
  <c r="I530" i="1"/>
  <c r="I531" i="1"/>
  <c r="I532" i="1"/>
  <c r="I533" i="1"/>
  <c r="I534" i="1"/>
  <c r="I524" i="1"/>
  <c r="I512" i="1"/>
  <c r="I513" i="1"/>
  <c r="I514" i="1"/>
  <c r="I515" i="1"/>
  <c r="I516" i="1"/>
  <c r="I517" i="1"/>
  <c r="I518" i="1"/>
  <c r="I519" i="1"/>
  <c r="I520" i="1"/>
  <c r="I521" i="1"/>
  <c r="I511" i="1"/>
  <c r="I499" i="1"/>
  <c r="I500" i="1"/>
  <c r="I501" i="1"/>
  <c r="I502" i="1"/>
  <c r="I503" i="1"/>
  <c r="I504" i="1"/>
  <c r="I505" i="1"/>
  <c r="I506" i="1"/>
  <c r="I507" i="1"/>
  <c r="I508" i="1"/>
  <c r="I498" i="1"/>
  <c r="I486" i="1"/>
  <c r="I487" i="1"/>
  <c r="I488" i="1"/>
  <c r="I489" i="1"/>
  <c r="I490" i="1"/>
  <c r="I491" i="1"/>
  <c r="I492" i="1"/>
  <c r="I493" i="1"/>
  <c r="I494" i="1"/>
  <c r="I495" i="1"/>
  <c r="I485" i="1"/>
  <c r="I473" i="1"/>
  <c r="I474" i="1"/>
  <c r="I475" i="1"/>
  <c r="I476" i="1"/>
  <c r="I477" i="1"/>
  <c r="I478" i="1"/>
  <c r="I479" i="1"/>
  <c r="I480" i="1"/>
  <c r="I481" i="1"/>
  <c r="I482" i="1"/>
  <c r="I472" i="1"/>
  <c r="I461" i="1"/>
  <c r="I462" i="1"/>
  <c r="I463" i="1"/>
  <c r="I464" i="1"/>
  <c r="I465" i="1"/>
  <c r="I466" i="1"/>
  <c r="I467" i="1"/>
  <c r="I468" i="1"/>
  <c r="I469" i="1"/>
  <c r="I460" i="1"/>
  <c r="I449" i="1"/>
  <c r="I450" i="1"/>
  <c r="I451" i="1"/>
  <c r="I452" i="1"/>
  <c r="I453" i="1"/>
  <c r="I454" i="1"/>
  <c r="I455" i="1"/>
  <c r="I456" i="1"/>
  <c r="I457" i="1"/>
  <c r="I448" i="1"/>
  <c r="I437" i="1"/>
  <c r="I438" i="1"/>
  <c r="I439" i="1"/>
  <c r="I440" i="1"/>
  <c r="I441" i="1"/>
  <c r="I442" i="1"/>
  <c r="I443" i="1"/>
  <c r="I444" i="1"/>
  <c r="I445" i="1"/>
  <c r="I436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71" i="1"/>
  <c r="E662" i="1"/>
  <c r="E663" i="1"/>
  <c r="E664" i="1"/>
  <c r="E665" i="1"/>
  <c r="E666" i="1"/>
  <c r="E667" i="1"/>
  <c r="E668" i="1"/>
  <c r="E661" i="1"/>
  <c r="E652" i="1"/>
  <c r="E653" i="1"/>
  <c r="E654" i="1"/>
  <c r="E655" i="1"/>
  <c r="E656" i="1"/>
  <c r="E657" i="1"/>
  <c r="E651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35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16" i="1"/>
  <c r="E609" i="1"/>
  <c r="E602" i="1"/>
  <c r="E603" i="1"/>
  <c r="E604" i="1"/>
  <c r="E605" i="1"/>
  <c r="E606" i="1"/>
  <c r="E607" i="1"/>
  <c r="E608" i="1"/>
  <c r="E601" i="1"/>
  <c r="E589" i="1"/>
  <c r="E590" i="1"/>
  <c r="E591" i="1"/>
  <c r="E592" i="1"/>
  <c r="E593" i="1"/>
  <c r="E594" i="1"/>
  <c r="E595" i="1"/>
  <c r="E596" i="1"/>
  <c r="E597" i="1"/>
  <c r="E598" i="1"/>
  <c r="E588" i="1"/>
  <c r="E577" i="1"/>
  <c r="E578" i="1"/>
  <c r="E579" i="1"/>
  <c r="E580" i="1"/>
  <c r="E581" i="1"/>
  <c r="E582" i="1"/>
  <c r="E583" i="1"/>
  <c r="E584" i="1"/>
  <c r="E585" i="1"/>
  <c r="E576" i="1"/>
  <c r="E564" i="1"/>
  <c r="E565" i="1"/>
  <c r="E566" i="1"/>
  <c r="E567" i="1"/>
  <c r="E568" i="1"/>
  <c r="E569" i="1"/>
  <c r="E570" i="1"/>
  <c r="E571" i="1"/>
  <c r="E572" i="1"/>
  <c r="E573" i="1"/>
  <c r="E563" i="1"/>
  <c r="E552" i="1"/>
  <c r="E553" i="1"/>
  <c r="E554" i="1"/>
  <c r="E555" i="1"/>
  <c r="E556" i="1"/>
  <c r="E557" i="1"/>
  <c r="E558" i="1"/>
  <c r="E559" i="1"/>
  <c r="E560" i="1"/>
  <c r="E551" i="1"/>
  <c r="E539" i="1"/>
  <c r="E540" i="1"/>
  <c r="E541" i="1"/>
  <c r="E542" i="1"/>
  <c r="E543" i="1"/>
  <c r="E544" i="1"/>
  <c r="E545" i="1"/>
  <c r="E546" i="1"/>
  <c r="E547" i="1"/>
  <c r="E548" i="1"/>
  <c r="E538" i="1"/>
  <c r="E525" i="1"/>
  <c r="E526" i="1"/>
  <c r="E527" i="1"/>
  <c r="E528" i="1"/>
  <c r="E529" i="1"/>
  <c r="E530" i="1"/>
  <c r="E531" i="1"/>
  <c r="E532" i="1"/>
  <c r="E533" i="1"/>
  <c r="E534" i="1"/>
  <c r="E524" i="1"/>
  <c r="E521" i="1"/>
  <c r="E512" i="1"/>
  <c r="E513" i="1"/>
  <c r="E514" i="1"/>
  <c r="E515" i="1"/>
  <c r="E516" i="1"/>
  <c r="E517" i="1"/>
  <c r="E518" i="1"/>
  <c r="E519" i="1"/>
  <c r="E520" i="1"/>
  <c r="E511" i="1"/>
  <c r="E499" i="1"/>
  <c r="E500" i="1"/>
  <c r="E501" i="1"/>
  <c r="E502" i="1"/>
  <c r="E503" i="1"/>
  <c r="E504" i="1"/>
  <c r="E505" i="1"/>
  <c r="E506" i="1"/>
  <c r="E507" i="1"/>
  <c r="E508" i="1"/>
  <c r="E498" i="1"/>
  <c r="E486" i="1"/>
  <c r="E487" i="1"/>
  <c r="E488" i="1"/>
  <c r="E489" i="1"/>
  <c r="E490" i="1"/>
  <c r="E491" i="1"/>
  <c r="E492" i="1"/>
  <c r="E493" i="1"/>
  <c r="E494" i="1"/>
  <c r="E495" i="1"/>
  <c r="E485" i="1"/>
  <c r="E473" i="1"/>
  <c r="E474" i="1"/>
  <c r="E475" i="1"/>
  <c r="E476" i="1"/>
  <c r="E477" i="1"/>
  <c r="E478" i="1"/>
  <c r="E479" i="1"/>
  <c r="E480" i="1"/>
  <c r="E481" i="1"/>
  <c r="E482" i="1"/>
  <c r="E472" i="1"/>
  <c r="E461" i="1"/>
  <c r="E462" i="1"/>
  <c r="E463" i="1"/>
  <c r="E464" i="1"/>
  <c r="E465" i="1"/>
  <c r="E466" i="1"/>
  <c r="E467" i="1"/>
  <c r="E468" i="1"/>
  <c r="E469" i="1"/>
  <c r="E460" i="1"/>
  <c r="E449" i="1"/>
  <c r="E450" i="1"/>
  <c r="E451" i="1"/>
  <c r="E452" i="1"/>
  <c r="E453" i="1"/>
  <c r="E454" i="1"/>
  <c r="E455" i="1"/>
  <c r="E456" i="1"/>
  <c r="E457" i="1"/>
  <c r="E448" i="1"/>
  <c r="E437" i="1"/>
  <c r="E438" i="1"/>
  <c r="E439" i="1"/>
  <c r="E440" i="1"/>
  <c r="E441" i="1"/>
  <c r="E442" i="1"/>
  <c r="E443" i="1"/>
  <c r="E444" i="1"/>
  <c r="E445" i="1"/>
  <c r="E436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393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51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09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67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25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183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41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99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5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393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51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09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67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25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183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41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99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5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I4" i="1"/>
  <c r="E4" i="1"/>
  <c r="J58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2" i="1"/>
  <c r="J613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6" i="1"/>
  <c r="J657" i="1"/>
  <c r="J658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57" i="1"/>
  <c r="J8" i="1"/>
  <c r="J9" i="1"/>
  <c r="N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E52" i="1" l="1"/>
  <c r="C684" i="1" l="1"/>
  <c r="C432" i="1"/>
  <c r="N431" i="1"/>
  <c r="N430" i="1"/>
  <c r="N429" i="1"/>
  <c r="T427" i="1"/>
  <c r="N427" i="1"/>
  <c r="Z426" i="1"/>
  <c r="T426" i="1"/>
  <c r="N426" i="1"/>
  <c r="A423" i="1"/>
  <c r="C422" i="1"/>
  <c r="N421" i="1"/>
  <c r="N420" i="1"/>
  <c r="N419" i="1"/>
  <c r="T417" i="1"/>
  <c r="N417" i="1"/>
  <c r="Z416" i="1"/>
  <c r="T416" i="1"/>
  <c r="N416" i="1"/>
  <c r="B413" i="1"/>
  <c r="C390" i="1"/>
  <c r="N389" i="1"/>
  <c r="N388" i="1"/>
  <c r="N387" i="1"/>
  <c r="T385" i="1"/>
  <c r="N385" i="1"/>
  <c r="Z384" i="1"/>
  <c r="T384" i="1"/>
  <c r="N384" i="1"/>
  <c r="A381" i="1"/>
  <c r="C380" i="1"/>
  <c r="N379" i="1"/>
  <c r="N378" i="1"/>
  <c r="N377" i="1"/>
  <c r="T375" i="1"/>
  <c r="N375" i="1"/>
  <c r="Z374" i="1"/>
  <c r="T374" i="1"/>
  <c r="N374" i="1"/>
  <c r="B371" i="1"/>
  <c r="C306" i="1"/>
  <c r="N305" i="1"/>
  <c r="N304" i="1"/>
  <c r="N303" i="1"/>
  <c r="T301" i="1"/>
  <c r="N301" i="1"/>
  <c r="Z300" i="1"/>
  <c r="T300" i="1"/>
  <c r="N300" i="1"/>
  <c r="A297" i="1"/>
  <c r="C296" i="1"/>
  <c r="N295" i="1"/>
  <c r="N294" i="1"/>
  <c r="N293" i="1"/>
  <c r="T291" i="1"/>
  <c r="N291" i="1"/>
  <c r="Z290" i="1"/>
  <c r="Z297" i="1" s="1"/>
  <c r="T290" i="1"/>
  <c r="N290" i="1"/>
  <c r="B287" i="1"/>
  <c r="C264" i="1"/>
  <c r="N263" i="1"/>
  <c r="N262" i="1"/>
  <c r="N261" i="1"/>
  <c r="T259" i="1"/>
  <c r="N259" i="1"/>
  <c r="Z258" i="1"/>
  <c r="T258" i="1"/>
  <c r="N258" i="1"/>
  <c r="A255" i="1"/>
  <c r="C254" i="1"/>
  <c r="N253" i="1"/>
  <c r="N252" i="1"/>
  <c r="N251" i="1"/>
  <c r="T249" i="1"/>
  <c r="N249" i="1"/>
  <c r="Z248" i="1"/>
  <c r="T248" i="1"/>
  <c r="N248" i="1"/>
  <c r="B245" i="1"/>
  <c r="C222" i="1"/>
  <c r="N221" i="1"/>
  <c r="N220" i="1"/>
  <c r="N219" i="1"/>
  <c r="T217" i="1"/>
  <c r="N217" i="1"/>
  <c r="Z216" i="1"/>
  <c r="T216" i="1"/>
  <c r="N216" i="1"/>
  <c r="A213" i="1"/>
  <c r="C212" i="1"/>
  <c r="N211" i="1"/>
  <c r="N210" i="1"/>
  <c r="N209" i="1"/>
  <c r="T207" i="1"/>
  <c r="N207" i="1"/>
  <c r="Z206" i="1"/>
  <c r="T206" i="1"/>
  <c r="N206" i="1"/>
  <c r="B203" i="1"/>
  <c r="C348" i="1"/>
  <c r="N347" i="1"/>
  <c r="N346" i="1"/>
  <c r="N345" i="1"/>
  <c r="T343" i="1"/>
  <c r="N343" i="1"/>
  <c r="Z342" i="1"/>
  <c r="T342" i="1"/>
  <c r="N342" i="1"/>
  <c r="A339" i="1"/>
  <c r="C338" i="1"/>
  <c r="N337" i="1"/>
  <c r="N336" i="1"/>
  <c r="N335" i="1"/>
  <c r="T333" i="1"/>
  <c r="N333" i="1"/>
  <c r="Z332" i="1"/>
  <c r="T332" i="1"/>
  <c r="N332" i="1"/>
  <c r="B329" i="1"/>
  <c r="C180" i="1"/>
  <c r="N179" i="1"/>
  <c r="N178" i="1"/>
  <c r="N177" i="1"/>
  <c r="T175" i="1"/>
  <c r="N175" i="1"/>
  <c r="Z174" i="1"/>
  <c r="T174" i="1"/>
  <c r="N174" i="1"/>
  <c r="A171" i="1"/>
  <c r="C170" i="1"/>
  <c r="N169" i="1"/>
  <c r="N168" i="1"/>
  <c r="N167" i="1"/>
  <c r="T165" i="1"/>
  <c r="N165" i="1"/>
  <c r="Z164" i="1"/>
  <c r="T164" i="1"/>
  <c r="N164" i="1"/>
  <c r="B161" i="1"/>
  <c r="C138" i="1"/>
  <c r="N137" i="1"/>
  <c r="N136" i="1"/>
  <c r="N135" i="1"/>
  <c r="T133" i="1"/>
  <c r="N133" i="1"/>
  <c r="Z132" i="1"/>
  <c r="T132" i="1"/>
  <c r="N132" i="1"/>
  <c r="A129" i="1"/>
  <c r="C128" i="1"/>
  <c r="N127" i="1"/>
  <c r="N126" i="1"/>
  <c r="N125" i="1"/>
  <c r="T123" i="1"/>
  <c r="N123" i="1"/>
  <c r="Z122" i="1"/>
  <c r="T122" i="1"/>
  <c r="N122" i="1"/>
  <c r="B119" i="1"/>
  <c r="C96" i="1"/>
  <c r="N95" i="1"/>
  <c r="N94" i="1"/>
  <c r="N93" i="1"/>
  <c r="T91" i="1"/>
  <c r="N91" i="1"/>
  <c r="Z90" i="1"/>
  <c r="T90" i="1"/>
  <c r="N90" i="1"/>
  <c r="A87" i="1"/>
  <c r="C86" i="1"/>
  <c r="N85" i="1"/>
  <c r="N84" i="1"/>
  <c r="N83" i="1"/>
  <c r="T81" i="1"/>
  <c r="N81" i="1"/>
  <c r="Z80" i="1"/>
  <c r="T80" i="1"/>
  <c r="N80" i="1"/>
  <c r="B77" i="1"/>
  <c r="N46" i="1"/>
  <c r="T46" i="1"/>
  <c r="N47" i="1"/>
  <c r="N48" i="1"/>
  <c r="P49" i="1"/>
  <c r="T49" i="1"/>
  <c r="T55" i="1" s="1"/>
  <c r="N50" i="1"/>
  <c r="N51" i="1"/>
  <c r="N52" i="1"/>
  <c r="N53" i="1"/>
  <c r="C54" i="1"/>
  <c r="C648" i="1"/>
  <c r="C632" i="1"/>
  <c r="B24" i="1"/>
  <c r="Z657" i="1"/>
  <c r="C657" i="1"/>
  <c r="Z644" i="1"/>
  <c r="C43" i="1"/>
  <c r="N42" i="1"/>
  <c r="N41" i="1"/>
  <c r="N40" i="1"/>
  <c r="T38" i="1"/>
  <c r="N38" i="1"/>
  <c r="Z37" i="1"/>
  <c r="T37" i="1"/>
  <c r="N37" i="1"/>
  <c r="A34" i="1"/>
  <c r="C33" i="1"/>
  <c r="N32" i="1"/>
  <c r="N31" i="1"/>
  <c r="N30" i="1"/>
  <c r="T28" i="1"/>
  <c r="N28" i="1"/>
  <c r="Z27" i="1"/>
  <c r="T27" i="1"/>
  <c r="N27" i="1"/>
  <c r="T381" i="1" l="1"/>
  <c r="N181" i="1"/>
  <c r="Z307" i="1"/>
  <c r="N307" i="1"/>
  <c r="T423" i="1"/>
  <c r="N423" i="1"/>
  <c r="T171" i="1"/>
  <c r="T97" i="1"/>
  <c r="T87" i="1"/>
  <c r="T129" i="1"/>
  <c r="T213" i="1"/>
  <c r="N391" i="1"/>
  <c r="T223" i="1"/>
  <c r="T265" i="1"/>
  <c r="N55" i="1"/>
  <c r="N339" i="1"/>
  <c r="N213" i="1"/>
  <c r="N297" i="1"/>
  <c r="N97" i="1"/>
  <c r="T181" i="1"/>
  <c r="N349" i="1"/>
  <c r="N139" i="1"/>
  <c r="N171" i="1"/>
  <c r="T349" i="1"/>
  <c r="N265" i="1"/>
  <c r="N381" i="1"/>
  <c r="N87" i="1"/>
  <c r="T139" i="1"/>
  <c r="T339" i="1"/>
  <c r="T307" i="1"/>
  <c r="N433" i="1"/>
  <c r="N129" i="1"/>
  <c r="N223" i="1"/>
  <c r="T255" i="1"/>
  <c r="N255" i="1"/>
  <c r="T297" i="1"/>
  <c r="T391" i="1"/>
  <c r="T433" i="1"/>
  <c r="Z423" i="1"/>
  <c r="Z381" i="1"/>
  <c r="Z255" i="1"/>
  <c r="Z213" i="1"/>
  <c r="Z339" i="1"/>
  <c r="Z171" i="1"/>
  <c r="Z129" i="1"/>
  <c r="Z139" i="1" s="1"/>
  <c r="Z87" i="1"/>
  <c r="Z97" i="1" s="1"/>
  <c r="T34" i="1"/>
  <c r="T44" i="1"/>
  <c r="N34" i="1"/>
  <c r="N44" i="1"/>
  <c r="Z34" i="1"/>
  <c r="B307" i="1" l="1"/>
  <c r="A302" i="1" s="1"/>
  <c r="A304" i="1" s="1"/>
  <c r="B423" i="1"/>
  <c r="D423" i="1" s="1"/>
  <c r="B97" i="1"/>
  <c r="A92" i="1" s="1"/>
  <c r="A94" i="1" s="1"/>
  <c r="B381" i="1"/>
  <c r="A376" i="1" s="1"/>
  <c r="A378" i="1" s="1"/>
  <c r="B87" i="1"/>
  <c r="D87" i="1" s="1"/>
  <c r="B213" i="1"/>
  <c r="D213" i="1" s="1"/>
  <c r="Z391" i="1"/>
  <c r="B391" i="1" s="1"/>
  <c r="D391" i="1" s="1"/>
  <c r="B139" i="1"/>
  <c r="D139" i="1" s="1"/>
  <c r="B255" i="1"/>
  <c r="A250" i="1" s="1"/>
  <c r="A252" i="1" s="1"/>
  <c r="Z44" i="1"/>
  <c r="B44" i="1" s="1"/>
  <c r="A39" i="1" s="1"/>
  <c r="A41" i="1" s="1"/>
  <c r="B171" i="1"/>
  <c r="D171" i="1" s="1"/>
  <c r="Z223" i="1"/>
  <c r="B223" i="1" s="1"/>
  <c r="A218" i="1" s="1"/>
  <c r="A220" i="1" s="1"/>
  <c r="B297" i="1"/>
  <c r="B339" i="1"/>
  <c r="D339" i="1" s="1"/>
  <c r="Z433" i="1"/>
  <c r="B433" i="1" s="1"/>
  <c r="Z265" i="1"/>
  <c r="B265" i="1" s="1"/>
  <c r="Z349" i="1"/>
  <c r="B349" i="1" s="1"/>
  <c r="Z181" i="1"/>
  <c r="B181" i="1" s="1"/>
  <c r="B129" i="1"/>
  <c r="B34" i="1"/>
  <c r="D97" i="1" l="1"/>
  <c r="A208" i="1"/>
  <c r="A210" i="1" s="1"/>
  <c r="Z55" i="1"/>
  <c r="B55" i="1" s="1"/>
  <c r="D55" i="1" s="1"/>
  <c r="D307" i="1"/>
  <c r="D255" i="1"/>
  <c r="D381" i="1"/>
  <c r="A418" i="1"/>
  <c r="A420" i="1" s="1"/>
  <c r="A386" i="1"/>
  <c r="A388" i="1" s="1"/>
  <c r="A82" i="1"/>
  <c r="A84" i="1" s="1"/>
  <c r="D223" i="1"/>
  <c r="A134" i="1"/>
  <c r="A136" i="1" s="1"/>
  <c r="A334" i="1"/>
  <c r="A336" i="1" s="1"/>
  <c r="A166" i="1"/>
  <c r="A168" i="1" s="1"/>
  <c r="A292" i="1"/>
  <c r="A294" i="1" s="1"/>
  <c r="D297" i="1"/>
  <c r="A428" i="1"/>
  <c r="A430" i="1" s="1"/>
  <c r="D433" i="1"/>
  <c r="A260" i="1"/>
  <c r="A262" i="1" s="1"/>
  <c r="D265" i="1"/>
  <c r="A344" i="1"/>
  <c r="A346" i="1" s="1"/>
  <c r="D349" i="1"/>
  <c r="D181" i="1"/>
  <c r="A176" i="1"/>
  <c r="A178" i="1" s="1"/>
  <c r="D129" i="1"/>
  <c r="A124" i="1"/>
  <c r="A126" i="1" s="1"/>
  <c r="D44" i="1"/>
  <c r="D34" i="1"/>
  <c r="A29" i="1"/>
  <c r="A31" i="1" s="1"/>
  <c r="N78" i="1"/>
  <c r="B78" i="1" s="1"/>
  <c r="D78" i="1" s="1"/>
  <c r="N414" i="1"/>
  <c r="B414" i="1" s="1"/>
  <c r="D414" i="1" s="1"/>
  <c r="N246" i="1"/>
  <c r="B246" i="1" s="1"/>
  <c r="D246" i="1" s="1"/>
  <c r="N288" i="1"/>
  <c r="B288" i="1" s="1"/>
  <c r="D288" i="1" s="1"/>
  <c r="N204" i="1"/>
  <c r="B204" i="1" s="1"/>
  <c r="D204" i="1" s="1"/>
  <c r="N372" i="1"/>
  <c r="B372" i="1" s="1"/>
  <c r="D372" i="1" s="1"/>
  <c r="N330" i="1"/>
  <c r="B330" i="1" s="1"/>
  <c r="D330" i="1" s="1"/>
  <c r="N162" i="1"/>
  <c r="B162" i="1" s="1"/>
  <c r="D162" i="1" s="1"/>
  <c r="N120" i="1"/>
  <c r="B120" i="1" s="1"/>
  <c r="D120" i="1" s="1"/>
  <c r="J5" i="1"/>
  <c r="J7" i="1"/>
  <c r="N7" i="1" s="1"/>
  <c r="J4" i="1"/>
  <c r="N4" i="1" l="1"/>
  <c r="N25" i="1" s="1"/>
  <c r="B25" i="1" s="1"/>
  <c r="D25" i="1" s="1"/>
  <c r="J6" i="1"/>
  <c r="A48" i="1"/>
  <c r="A51" i="1" s="1"/>
  <c r="N574" i="1"/>
  <c r="C574" i="1" s="1"/>
  <c r="E574" i="1" s="1"/>
  <c r="N470" i="1"/>
  <c r="C470" i="1" s="1"/>
  <c r="E470" i="1" s="1"/>
  <c r="N649" i="1"/>
  <c r="B649" i="1" s="1"/>
  <c r="D649" i="1" s="1"/>
  <c r="N685" i="1"/>
  <c r="B685" i="1" s="1"/>
  <c r="D685" i="1" s="1"/>
  <c r="N599" i="1"/>
  <c r="N610" i="1" s="1"/>
  <c r="N658" i="1"/>
  <c r="B658" i="1" s="1"/>
  <c r="D658" i="1" s="1"/>
  <c r="N669" i="1"/>
  <c r="B669" i="1" s="1"/>
  <c r="D669" i="1" s="1"/>
  <c r="N535" i="1"/>
  <c r="C535" i="1" s="1"/>
  <c r="E535" i="1" s="1"/>
  <c r="C586" i="1"/>
  <c r="E586" i="1" s="1"/>
  <c r="N446" i="1"/>
  <c r="C446" i="1" s="1"/>
  <c r="E446" i="1" s="1"/>
  <c r="N549" i="1"/>
  <c r="C549" i="1" s="1"/>
  <c r="E549" i="1" s="1"/>
  <c r="N522" i="1"/>
  <c r="C522" i="1" s="1"/>
  <c r="E522" i="1" s="1"/>
  <c r="N633" i="1"/>
  <c r="B633" i="1" s="1"/>
  <c r="D633" i="1" s="1"/>
  <c r="N458" i="1"/>
  <c r="C458" i="1" s="1"/>
  <c r="E458" i="1" s="1"/>
  <c r="N496" i="1"/>
  <c r="C496" i="1" s="1"/>
  <c r="E496" i="1" s="1"/>
  <c r="N483" i="1"/>
  <c r="C483" i="1" s="1"/>
  <c r="E483" i="1" s="1"/>
  <c r="C561" i="1"/>
  <c r="E561" i="1" s="1"/>
  <c r="N509" i="1"/>
  <c r="C509" i="1" s="1"/>
  <c r="E509" i="1" s="1"/>
  <c r="C599" i="1" l="1"/>
  <c r="E599" i="1" s="1"/>
  <c r="C610" i="1"/>
  <c r="E6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Isabelle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ex : si la pose du masque + son application durent 20 min indiquez le chiffre 20 </t>
        </r>
      </text>
    </comment>
    <comment ref="B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8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Isabelle:</t>
        </r>
        <r>
          <rPr>
            <sz val="9"/>
            <color indexed="81"/>
            <rFont val="Tahoma"/>
            <family val="2"/>
          </rPr>
          <t xml:space="preserve">
ampoule etc….</t>
        </r>
      </text>
    </comment>
    <comment ref="B12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59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61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6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101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103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107" authorId="0" shapeId="0" xr:uid="{00000000-0006-0000-0100-00000B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143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145" authorId="0" shapeId="0" xr:uid="{00000000-0006-0000-0100-00000D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149" authorId="0" shapeId="0" xr:uid="{00000000-0006-0000-0100-00000E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185" authorId="0" shapeId="0" xr:uid="{00000000-0006-0000-0100-00000F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187" authorId="0" shapeId="0" xr:uid="{00000000-0006-0000-0100-000010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191" authorId="0" shapeId="0" xr:uid="{00000000-0006-0000-0100-000011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227" authorId="0" shapeId="0" xr:uid="{00000000-0006-0000-0100-000012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229" authorId="0" shapeId="0" xr:uid="{00000000-0006-0000-0100-000013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233" authorId="0" shapeId="0" xr:uid="{00000000-0006-0000-0100-000014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269" authorId="0" shapeId="0" xr:uid="{00000000-0006-0000-0100-000015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271" authorId="0" shapeId="0" xr:uid="{00000000-0006-0000-0100-000016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275" authorId="0" shapeId="0" xr:uid="{00000000-0006-0000-0100-000017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311" authorId="0" shapeId="0" xr:uid="{00000000-0006-0000-0100-000018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313" authorId="0" shapeId="0" xr:uid="{00000000-0006-0000-0100-000019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317" authorId="0" shapeId="0" xr:uid="{00000000-0006-0000-0100-00001A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353" authorId="0" shapeId="0" xr:uid="{00000000-0006-0000-0100-00001B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355" authorId="0" shapeId="0" xr:uid="{00000000-0006-0000-0100-00001C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359" authorId="0" shapeId="0" xr:uid="{00000000-0006-0000-0100-00001D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B395" authorId="0" shapeId="0" xr:uid="{00000000-0006-0000-0100-00001E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pas de cout en terme de produit mais en terme de temps</t>
        </r>
      </text>
    </comment>
    <comment ref="B397" authorId="0" shapeId="0" xr:uid="{00000000-0006-0000-0100-00001F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ici, mettre les huiles essentielles si vous vous en servez</t>
        </r>
      </text>
    </comment>
    <comment ref="B401" authorId="0" shapeId="0" xr:uid="{00000000-0006-0000-0100-000020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compter les cotons du démaquillage etc.. Tous les cotons….</t>
        </r>
      </text>
    </comment>
    <comment ref="M437" authorId="0" shapeId="0" xr:uid="{00000000-0006-0000-0100-000021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en gramme</t>
        </r>
      </text>
    </comment>
    <comment ref="M438" authorId="0" shapeId="0" xr:uid="{00000000-0006-0000-0100-000022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en millilitre</t>
        </r>
      </text>
    </comment>
    <comment ref="M439" authorId="0" shapeId="0" xr:uid="{00000000-0006-0000-0100-000023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en millilitre</t>
        </r>
      </text>
    </comment>
    <comment ref="M450" authorId="0" shapeId="0" xr:uid="{00000000-0006-0000-0100-000024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en millilitre</t>
        </r>
      </text>
    </comment>
    <comment ref="M451" authorId="0" shapeId="0" xr:uid="{00000000-0006-0000-0100-000025000000}">
      <text>
        <r>
          <rPr>
            <b/>
            <sz val="9"/>
            <color indexed="81"/>
            <rFont val="Tahoma"/>
            <charset val="1"/>
          </rPr>
          <t>Isabelle:</t>
        </r>
        <r>
          <rPr>
            <sz val="9"/>
            <color indexed="81"/>
            <rFont val="Tahoma"/>
            <charset val="1"/>
          </rPr>
          <t xml:space="preserve">
en millilitre</t>
        </r>
      </text>
    </comment>
  </commentList>
</comments>
</file>

<file path=xl/sharedStrings.xml><?xml version="1.0" encoding="utf-8"?>
<sst xmlns="http://schemas.openxmlformats.org/spreadsheetml/2006/main" count="821" uniqueCount="133">
  <si>
    <t>TYPE de SOIN</t>
  </si>
  <si>
    <t>contenu</t>
  </si>
  <si>
    <t>matériel nécessaire</t>
  </si>
  <si>
    <t>prix achat HT</t>
  </si>
  <si>
    <t>prix achat TTC</t>
  </si>
  <si>
    <t>qté/soin en ml</t>
  </si>
  <si>
    <t>soin visage</t>
  </si>
  <si>
    <t>démaquillage</t>
  </si>
  <si>
    <t>lait aloe vera</t>
  </si>
  <si>
    <t>demaquillant yeux</t>
  </si>
  <si>
    <t>coton</t>
  </si>
  <si>
    <t>lotion aloe vera</t>
  </si>
  <si>
    <t>correction sourcils</t>
  </si>
  <si>
    <t>pince à épiler</t>
  </si>
  <si>
    <t>HT</t>
  </si>
  <si>
    <t>exfoliation</t>
  </si>
  <si>
    <t>gommage aloe</t>
  </si>
  <si>
    <t>mouchoirs soin</t>
  </si>
  <si>
    <t>vapozone</t>
  </si>
  <si>
    <t>extraction des comédons</t>
  </si>
  <si>
    <t>application de sérum</t>
  </si>
  <si>
    <t>modelage facial</t>
  </si>
  <si>
    <t>huile pour le visage</t>
  </si>
  <si>
    <t>masque</t>
  </si>
  <si>
    <t>masque mousse aloe</t>
  </si>
  <si>
    <t>crème</t>
  </si>
  <si>
    <t>temps total</t>
  </si>
  <si>
    <t>TOTAL TTC</t>
  </si>
  <si>
    <t>TOTAL HT</t>
  </si>
  <si>
    <t>haute frequence</t>
  </si>
  <si>
    <t>contour diamonds</t>
  </si>
  <si>
    <t>soin contour des yeux</t>
  </si>
  <si>
    <t>intensif</t>
  </si>
  <si>
    <t>modelage des yeux</t>
  </si>
  <si>
    <t>application des eyes pads serox</t>
  </si>
  <si>
    <t>eyes pads</t>
  </si>
  <si>
    <t>antigonflement et anticerne</t>
  </si>
  <si>
    <t xml:space="preserve">masque fraicheur </t>
  </si>
  <si>
    <t>contour Q10</t>
  </si>
  <si>
    <t>soin cou et décolleté</t>
  </si>
  <si>
    <t>actif bio remodelant</t>
  </si>
  <si>
    <t>cou et decolleté diamond</t>
  </si>
  <si>
    <t>Epilation</t>
  </si>
  <si>
    <t>sourcils ou lèvre ou menton</t>
  </si>
  <si>
    <t>spatule</t>
  </si>
  <si>
    <t>nez , oreilles</t>
  </si>
  <si>
    <t>cire</t>
  </si>
  <si>
    <t>création de ligne</t>
  </si>
  <si>
    <t>joues</t>
  </si>
  <si>
    <t>aisselles</t>
  </si>
  <si>
    <t>talc</t>
  </si>
  <si>
    <t>maillot</t>
  </si>
  <si>
    <t>maillot brésilien</t>
  </si>
  <si>
    <t>maillot intégrale ou ticket de métro</t>
  </si>
  <si>
    <t>bandes</t>
  </si>
  <si>
    <t>cartouche de cire</t>
  </si>
  <si>
    <t>jambes complete</t>
  </si>
  <si>
    <t>Manucure</t>
  </si>
  <si>
    <t>manucure simple/beauté des pieds</t>
  </si>
  <si>
    <t>dissolvant</t>
  </si>
  <si>
    <t>huile cuticule</t>
  </si>
  <si>
    <t>sérum mains et ongles</t>
  </si>
  <si>
    <t>eau oxygénée</t>
  </si>
  <si>
    <t>base incolore</t>
  </si>
  <si>
    <t>gel moussant neutre</t>
  </si>
  <si>
    <t>soin des mains</t>
  </si>
  <si>
    <t>masque mains</t>
  </si>
  <si>
    <t>soin des pieds</t>
  </si>
  <si>
    <t>creme pieds</t>
  </si>
  <si>
    <t xml:space="preserve">capsule + gel UV </t>
  </si>
  <si>
    <t>gels sur ongles naturels</t>
  </si>
  <si>
    <t>strass par 5</t>
  </si>
  <si>
    <t>Soins Corps</t>
  </si>
  <si>
    <t>soin du dos purifiant</t>
  </si>
  <si>
    <t>Nettoyage</t>
  </si>
  <si>
    <t>extraction comédon</t>
  </si>
  <si>
    <t>haute fréquence</t>
  </si>
  <si>
    <t xml:space="preserve">modelage dos </t>
  </si>
  <si>
    <t>brumisation froide</t>
  </si>
  <si>
    <t>lotion pour le corps</t>
  </si>
  <si>
    <t>soin du dos hydratant</t>
  </si>
  <si>
    <t>gommage corps</t>
  </si>
  <si>
    <t>Maquillage</t>
  </si>
  <si>
    <t>fond de teint</t>
  </si>
  <si>
    <t>poudre libre</t>
  </si>
  <si>
    <t>anti cerne</t>
  </si>
  <si>
    <t>fard paupiere</t>
  </si>
  <si>
    <t>crayons levre et yeux</t>
  </si>
  <si>
    <t>mascara</t>
  </si>
  <si>
    <t>rouge à lèvre</t>
  </si>
  <si>
    <t>qté du pot en ml</t>
  </si>
  <si>
    <t>temps exécution en min</t>
  </si>
  <si>
    <t>rinçage lotion ou vaporisation fraiche</t>
  </si>
  <si>
    <t>mouchoirs</t>
  </si>
  <si>
    <t>produit post épilatoir</t>
  </si>
  <si>
    <t>produits pré epilation</t>
  </si>
  <si>
    <t>gel express type gel.résine</t>
  </si>
  <si>
    <t>voici comment vous servir de ce tableau :</t>
  </si>
  <si>
    <t>peau ………</t>
  </si>
  <si>
    <t xml:space="preserve">autres soins </t>
  </si>
  <si>
    <t>vous devez y mettre tout le matériel même le plus insignifiant ( coton , mouchoir…)</t>
  </si>
  <si>
    <t xml:space="preserve">crème mains </t>
  </si>
  <si>
    <t>huile ou creme de modelage</t>
  </si>
  <si>
    <t>gommage pour les mains</t>
  </si>
  <si>
    <t xml:space="preserve">bain pieds </t>
  </si>
  <si>
    <t>gommage pour les pieds</t>
  </si>
  <si>
    <t xml:space="preserve">masque </t>
  </si>
  <si>
    <t xml:space="preserve">mettre que des nombres entiers , par exemple si votre modelage dure 20 min , vous devez mettre 20 tout seul et non 20 min </t>
  </si>
  <si>
    <t>IMPORTANT : ne travaillez pas sur le fichier d'origine, copier le avant au cas où vous feriez une mauvaise manipulation. Toutefois je peux vous le renvoyer si les formules ne fonctionnent plus…</t>
  </si>
  <si>
    <t>j'ai indiqué quelques quantités standards pour certaines prestations car j'ai eu , moi-même du mal à les trouver mais vous pouvez les changer si vous le souhaitez</t>
  </si>
  <si>
    <t>j'ai aussi laisser des lignes vides si vous avez besoin de rajouter des étapes</t>
  </si>
  <si>
    <t>vous avez aussi la possibilité de rajouter des prestations juste apres le maquillage…</t>
  </si>
  <si>
    <t>Pour le maquillage , j'ai mis un seul type…maintenant vous pouvez aussi en faire plein d'autres….</t>
  </si>
  <si>
    <t>Je vous souhaite bon courage pour cette étape qui est assez fastidieuse….</t>
  </si>
  <si>
    <t>valeur d'exemple que vous pouvez supprimer</t>
  </si>
  <si>
    <t>notez si c'est un soin visage et pour quel type de peau</t>
  </si>
  <si>
    <t>materiel nécessaire :</t>
  </si>
  <si>
    <t>temps execution :</t>
  </si>
  <si>
    <t>Le type de soin :</t>
  </si>
  <si>
    <t>mémo :</t>
  </si>
  <si>
    <t>saisir ici le prix HT</t>
  </si>
  <si>
    <t>saisir ici le prix TTC</t>
  </si>
  <si>
    <t>cout total/soin en TTC</t>
  </si>
  <si>
    <r>
      <t>si vous avez des prix TTC : entrez le prix TTC dans la colonne</t>
    </r>
    <r>
      <rPr>
        <sz val="10"/>
        <color rgb="FFFF0000"/>
        <rFont val="Arial"/>
        <family val="2"/>
      </rPr>
      <t xml:space="preserve"> ROSE uniquement </t>
    </r>
    <r>
      <rPr>
        <sz val="10"/>
        <rFont val="Arial"/>
        <family val="2"/>
      </rPr>
      <t xml:space="preserve">puis appuyer sur entrée le calcul se fera automatiquement </t>
    </r>
  </si>
  <si>
    <r>
      <t xml:space="preserve">si vous avez des prix HT : entrez le prix HT dans la colonne </t>
    </r>
    <r>
      <rPr>
        <sz val="10"/>
        <color rgb="FFFF0000"/>
        <rFont val="Arial"/>
        <family val="2"/>
      </rPr>
      <t>BLEUE uniquement</t>
    </r>
    <r>
      <rPr>
        <sz val="10"/>
        <rFont val="Arial"/>
        <family val="2"/>
      </rPr>
      <t xml:space="preserve"> puis appuyer sur entrée le calcul se fera automatiquement </t>
    </r>
  </si>
  <si>
    <t>AIDE</t>
  </si>
  <si>
    <t>TVA</t>
  </si>
  <si>
    <t>MDP</t>
  </si>
  <si>
    <t>domicile</t>
  </si>
  <si>
    <t>© Isabelle Benmansour , http://estheticienneadomicile.net</t>
  </si>
  <si>
    <r>
      <t xml:space="preserve">© Isabelle Benmansour   </t>
    </r>
    <r>
      <rPr>
        <u/>
        <sz val="18"/>
        <color theme="5" tint="-0.249977111117893"/>
        <rFont val="Arial"/>
        <family val="2"/>
      </rPr>
      <t xml:space="preserve"> http://estheticienneadomicile.net</t>
    </r>
  </si>
  <si>
    <t>pour calculer un prix HT = prix TTC / 1.2</t>
  </si>
  <si>
    <t>pour calculer un prix TTC = prix HT+(20% X prix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</si>
</sst>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3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Arial"/>
      <family val="2"/>
    </font>
    <font>
      <sz val="14"/>
      <color rgb="FFC00000"/>
      <name val="Arial"/>
      <family val="2"/>
    </font>
    <font>
      <sz val="10"/>
      <color rgb="FFFF0000"/>
      <name val="Arial"/>
      <family val="2"/>
    </font>
    <font>
      <b/>
      <u val="double"/>
      <sz val="18"/>
      <color theme="10"/>
      <name val="Arial"/>
      <family val="2"/>
    </font>
    <font>
      <u/>
      <sz val="18"/>
      <color theme="10"/>
      <name val="Arial"/>
      <family val="2"/>
    </font>
    <font>
      <u/>
      <sz val="18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2" fillId="0" borderId="0" xfId="0" applyFont="1"/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vertical="center" wrapText="1"/>
      <protection locked="0"/>
    </xf>
    <xf numFmtId="0" fontId="2" fillId="0" borderId="0" xfId="0" applyFont="1" applyAlignment="1">
      <alignment vertical="top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7" fillId="0" borderId="0" xfId="1"/>
    <xf numFmtId="1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2" fillId="0" borderId="0" xfId="0" applyNumberFormat="1" applyFont="1" applyFill="1" applyAlignment="1" applyProtection="1">
      <alignment wrapText="1"/>
      <protection locked="0"/>
    </xf>
    <xf numFmtId="1" fontId="2" fillId="0" borderId="0" xfId="0" applyNumberFormat="1" applyFont="1" applyProtection="1">
      <protection locked="0"/>
    </xf>
    <xf numFmtId="1" fontId="0" fillId="0" borderId="0" xfId="0" applyNumberFormat="1" applyFill="1" applyAlignment="1" applyProtection="1"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/>
    <xf numFmtId="1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 applyAlignment="1" applyProtection="1">
      <alignment horizontal="center" vertical="center" wrapText="1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2" fontId="0" fillId="0" borderId="0" xfId="0" applyNumberFormat="1" applyFill="1" applyProtection="1"/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2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2" fontId="0" fillId="2" borderId="0" xfId="0" applyNumberForma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" fontId="0" fillId="4" borderId="0" xfId="0" applyNumberFormat="1" applyFill="1" applyProtection="1">
      <protection locked="0"/>
    </xf>
    <xf numFmtId="1" fontId="2" fillId="4" borderId="0" xfId="0" applyNumberFormat="1" applyFont="1" applyFill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1" applyFont="1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2" fontId="0" fillId="0" borderId="0" xfId="0" applyNumberFormat="1" applyAlignment="1" applyProtection="1">
      <alignment wrapText="1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" fontId="11" fillId="8" borderId="0" xfId="1" applyNumberFormat="1" applyFont="1" applyFill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le/Documents/Cr&#233;ation%20entreprise/Business%20plan/TARIFS%20DEFINITI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tion  final"/>
      <sheetName val="prestation print"/>
      <sheetName val="protocole de soin (2)"/>
      <sheetName val="protocole de soin 44 clientes"/>
      <sheetName val="cout kilometre"/>
      <sheetName val="cout materiel"/>
      <sheetName val="fidélité"/>
      <sheetName val="Feuil1"/>
      <sheetName val="Feuil2"/>
      <sheetName val="Feuil3"/>
    </sheetNames>
    <sheetDataSet>
      <sheetData sheetId="0"/>
      <sheetData sheetId="1"/>
      <sheetData sheetId="2"/>
      <sheetData sheetId="3"/>
      <sheetData sheetId="4">
        <row r="6">
          <cell r="B6">
            <v>2.3759999999999999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stheticienneadomicile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stheticienneadomicile.ne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3"/>
  <sheetViews>
    <sheetView showGridLines="0" topLeftCell="A13" workbookViewId="0">
      <selection activeCell="G25" sqref="G25"/>
    </sheetView>
  </sheetViews>
  <sheetFormatPr baseColWidth="10" defaultRowHeight="13.2" x14ac:dyDescent="0.25"/>
  <sheetData>
    <row r="1" spans="1:12" x14ac:dyDescent="0.25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spans="1:12" x14ac:dyDescent="0.25">
      <c r="A5" s="84" t="s">
        <v>97</v>
      </c>
      <c r="B5" s="84"/>
      <c r="C5" s="84"/>
    </row>
    <row r="7" spans="1:12" x14ac:dyDescent="0.25">
      <c r="A7" s="83" t="s">
        <v>118</v>
      </c>
      <c r="B7" s="83"/>
      <c r="C7" s="83" t="s">
        <v>115</v>
      </c>
      <c r="D7" s="83"/>
      <c r="E7" s="83"/>
      <c r="F7" s="83"/>
      <c r="G7" s="83"/>
      <c r="H7" s="83"/>
      <c r="I7" s="83"/>
    </row>
    <row r="8" spans="1:12" x14ac:dyDescent="0.25">
      <c r="A8" s="83" t="s">
        <v>123</v>
      </c>
      <c r="B8" s="83"/>
      <c r="C8" s="83"/>
      <c r="D8" s="83"/>
      <c r="E8" s="83"/>
      <c r="F8" s="83"/>
      <c r="G8" s="83"/>
      <c r="H8" s="83"/>
      <c r="I8" s="83"/>
      <c r="J8" s="83"/>
    </row>
    <row r="9" spans="1:12" x14ac:dyDescent="0.25">
      <c r="A9" s="83" t="s">
        <v>124</v>
      </c>
      <c r="B9" s="83"/>
      <c r="C9" s="83"/>
      <c r="D9" s="83"/>
      <c r="E9" s="83"/>
      <c r="F9" s="83"/>
      <c r="G9" s="83"/>
      <c r="H9" s="83"/>
      <c r="I9" s="83"/>
      <c r="J9" s="83"/>
    </row>
    <row r="12" spans="1:12" x14ac:dyDescent="0.25">
      <c r="A12" s="82" t="s">
        <v>116</v>
      </c>
      <c r="B12" s="82"/>
      <c r="C12" s="82" t="s">
        <v>100</v>
      </c>
      <c r="D12" s="82"/>
      <c r="E12" s="82"/>
      <c r="F12" s="82"/>
      <c r="G12" s="82"/>
      <c r="H12" s="82"/>
      <c r="I12" s="82"/>
    </row>
    <row r="13" spans="1:12" x14ac:dyDescent="0.25">
      <c r="A13" s="82" t="s">
        <v>117</v>
      </c>
      <c r="B13" s="82"/>
      <c r="C13" s="7" t="s">
        <v>107</v>
      </c>
    </row>
    <row r="15" spans="1:12" x14ac:dyDescent="0.25">
      <c r="A15" s="82" t="s">
        <v>109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x14ac:dyDescent="0.25">
      <c r="A16" s="7" t="s">
        <v>110</v>
      </c>
      <c r="H16" s="13"/>
    </row>
    <row r="18" spans="1:1" x14ac:dyDescent="0.25">
      <c r="A18" s="7" t="s">
        <v>111</v>
      </c>
    </row>
    <row r="20" spans="1:1" x14ac:dyDescent="0.25">
      <c r="A20" s="7" t="s">
        <v>112</v>
      </c>
    </row>
    <row r="22" spans="1:1" x14ac:dyDescent="0.25">
      <c r="A22" s="7" t="s">
        <v>113</v>
      </c>
    </row>
    <row r="25" spans="1:1" x14ac:dyDescent="0.25">
      <c r="A25" t="s">
        <v>119</v>
      </c>
    </row>
    <row r="27" spans="1:1" x14ac:dyDescent="0.25">
      <c r="A27" s="10" t="s">
        <v>131</v>
      </c>
    </row>
    <row r="29" spans="1:1" x14ac:dyDescent="0.25">
      <c r="A29" s="10" t="s">
        <v>132</v>
      </c>
    </row>
    <row r="31" spans="1:1" x14ac:dyDescent="0.25">
      <c r="A31" s="13" t="s">
        <v>127</v>
      </c>
    </row>
    <row r="33" spans="1:1" x14ac:dyDescent="0.25">
      <c r="A33" s="13" t="s">
        <v>129</v>
      </c>
    </row>
  </sheetData>
  <mergeCells count="10">
    <mergeCell ref="A1:L3"/>
    <mergeCell ref="A15:L15"/>
    <mergeCell ref="A12:B12"/>
    <mergeCell ref="C12:I12"/>
    <mergeCell ref="A13:B13"/>
    <mergeCell ref="A7:B7"/>
    <mergeCell ref="A5:C5"/>
    <mergeCell ref="C7:I7"/>
    <mergeCell ref="A8:J8"/>
    <mergeCell ref="A9:J9"/>
  </mergeCells>
  <hyperlinks>
    <hyperlink ref="A31" location="Feuil1!A500" display="MDP" xr:uid="{00000000-0004-0000-0000-000000000000}"/>
    <hyperlink ref="A33" r:id="rId1" xr:uid="{00000000-0004-0000-0000-000001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Z990"/>
  <sheetViews>
    <sheetView tabSelected="1" zoomScale="85" zoomScaleNormal="85" workbookViewId="0">
      <pane ySplit="2" topLeftCell="A964" activePane="bottomLeft" state="frozen"/>
      <selection pane="bottomLeft" activeCell="Q989" sqref="Q989"/>
    </sheetView>
  </sheetViews>
  <sheetFormatPr baseColWidth="10" defaultColWidth="9.109375" defaultRowHeight="13.2" x14ac:dyDescent="0.25"/>
  <cols>
    <col min="1" max="1" width="23.88671875" style="1" customWidth="1"/>
    <col min="2" max="2" width="31" style="11" customWidth="1"/>
    <col min="3" max="3" width="19.5546875" style="8" customWidth="1"/>
    <col min="4" max="4" width="21.44140625" style="2" customWidth="1"/>
    <col min="5" max="5" width="14.33203125" style="52" customWidth="1"/>
    <col min="6" max="6" width="25.6640625" style="52" hidden="1" customWidth="1"/>
    <col min="7" max="8" width="14.33203125" style="37" customWidth="1"/>
    <col min="9" max="11" width="14.33203125" style="52" hidden="1" customWidth="1"/>
    <col min="12" max="13" width="14.33203125" style="36" customWidth="1"/>
    <col min="14" max="14" width="14.33203125" style="52" customWidth="1"/>
    <col min="15" max="15" width="16.109375" style="5" hidden="1" customWidth="1"/>
    <col min="16" max="16" width="5.33203125" style="3" hidden="1" customWidth="1"/>
    <col min="17" max="19" width="5.33203125" style="3" customWidth="1"/>
    <col min="20" max="20" width="5.33203125" style="4" customWidth="1"/>
    <col min="21" max="21" width="8.109375" style="1" bestFit="1" customWidth="1"/>
    <col min="22" max="25" width="5.33203125" style="3" customWidth="1"/>
    <col min="26" max="26" width="5.33203125" style="4" customWidth="1"/>
    <col min="27" max="261" width="11.44140625" style="1" customWidth="1"/>
    <col min="262" max="16384" width="9.109375" style="1"/>
  </cols>
  <sheetData>
    <row r="1" spans="1:26" ht="29.25" customHeight="1" x14ac:dyDescent="0.25">
      <c r="A1" s="75" t="s">
        <v>125</v>
      </c>
      <c r="B1" s="91" t="s">
        <v>130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O1" s="5" t="s">
        <v>126</v>
      </c>
      <c r="P1" s="3">
        <v>1.2</v>
      </c>
    </row>
    <row r="2" spans="1:26" ht="59.25" customHeight="1" x14ac:dyDescent="0.25">
      <c r="A2" s="5" t="s">
        <v>0</v>
      </c>
      <c r="B2" s="12" t="s">
        <v>1</v>
      </c>
      <c r="C2" s="9" t="s">
        <v>91</v>
      </c>
      <c r="D2" s="6" t="s">
        <v>2</v>
      </c>
      <c r="E2" s="52" t="s">
        <v>3</v>
      </c>
      <c r="F2" s="52" t="s">
        <v>126</v>
      </c>
      <c r="G2" s="74" t="s">
        <v>120</v>
      </c>
      <c r="H2" s="73" t="s">
        <v>121</v>
      </c>
      <c r="I2" s="72" t="s">
        <v>4</v>
      </c>
      <c r="J2" s="72"/>
      <c r="K2" s="72" t="s">
        <v>126</v>
      </c>
      <c r="L2" s="36" t="s">
        <v>90</v>
      </c>
      <c r="M2" s="36" t="s">
        <v>5</v>
      </c>
      <c r="N2" s="72" t="s">
        <v>122</v>
      </c>
      <c r="P2" s="1"/>
      <c r="Q2" s="1"/>
      <c r="R2" s="1"/>
      <c r="S2" s="1"/>
      <c r="T2" s="1"/>
      <c r="V2" s="1"/>
      <c r="W2" s="1"/>
      <c r="X2" s="1"/>
      <c r="Y2" s="1"/>
      <c r="Z2" s="1"/>
    </row>
    <row r="3" spans="1:26" ht="41.4" x14ac:dyDescent="0.4">
      <c r="A3" s="17" t="s">
        <v>6</v>
      </c>
      <c r="C3" s="71" t="s">
        <v>114</v>
      </c>
      <c r="P3" s="1"/>
      <c r="Q3" s="1"/>
      <c r="R3" s="1"/>
      <c r="S3" s="1"/>
      <c r="T3" s="1"/>
      <c r="V3" s="1"/>
      <c r="W3" s="1"/>
      <c r="X3" s="1"/>
      <c r="Y3" s="1"/>
      <c r="Z3" s="1"/>
    </row>
    <row r="4" spans="1:26" x14ac:dyDescent="0.25">
      <c r="A4" s="16" t="s">
        <v>98</v>
      </c>
      <c r="B4" s="14" t="s">
        <v>7</v>
      </c>
      <c r="C4" s="70">
        <v>2</v>
      </c>
      <c r="E4" s="52">
        <f>H4/F4</f>
        <v>0</v>
      </c>
      <c r="F4" s="52">
        <v>1.2</v>
      </c>
      <c r="I4" s="52">
        <f>G4+(G4*K4)</f>
        <v>0</v>
      </c>
      <c r="J4" s="52">
        <f>IF(H4&gt;0,H4,I4)</f>
        <v>0</v>
      </c>
      <c r="K4" s="52">
        <v>0.2</v>
      </c>
      <c r="M4" s="36">
        <v>3</v>
      </c>
      <c r="N4" s="52">
        <f>IF(L4="",0,(J4/L4)*M4)</f>
        <v>0</v>
      </c>
      <c r="P4" s="1"/>
      <c r="Q4" s="1"/>
      <c r="R4" s="1"/>
      <c r="S4" s="1"/>
      <c r="T4" s="1"/>
      <c r="V4" s="1"/>
      <c r="W4" s="1"/>
      <c r="X4" s="1"/>
      <c r="Y4" s="1"/>
      <c r="Z4" s="1"/>
    </row>
    <row r="5" spans="1:26" x14ac:dyDescent="0.25">
      <c r="B5" s="11" t="s">
        <v>9</v>
      </c>
      <c r="C5" s="70">
        <v>2</v>
      </c>
      <c r="D5" s="1"/>
      <c r="E5" s="52">
        <f t="shared" ref="E5:E24" si="0">H5/F5</f>
        <v>0</v>
      </c>
      <c r="F5" s="52">
        <v>1.2</v>
      </c>
      <c r="I5" s="52">
        <f t="shared" ref="I5:I24" si="1">G5+(G5*K5)</f>
        <v>0</v>
      </c>
      <c r="J5" s="52">
        <f t="shared" ref="J5:J24" si="2">IF(H5&gt;0,H5,I5)</f>
        <v>0</v>
      </c>
      <c r="K5" s="52">
        <v>0.2</v>
      </c>
      <c r="M5" s="36">
        <v>2</v>
      </c>
      <c r="N5" s="52">
        <f t="shared" ref="N5:N24" si="3">IF(L5="",0,(J5/L5)*M5)</f>
        <v>0</v>
      </c>
      <c r="P5" s="1"/>
      <c r="Q5" s="1"/>
      <c r="R5" s="1"/>
      <c r="S5" s="1"/>
      <c r="T5" s="1"/>
      <c r="V5" s="1"/>
      <c r="W5" s="1"/>
      <c r="X5" s="1"/>
      <c r="Y5" s="1"/>
      <c r="Z5" s="1"/>
    </row>
    <row r="6" spans="1:26" x14ac:dyDescent="0.25">
      <c r="A6" s="2"/>
      <c r="B6" s="11" t="s">
        <v>12</v>
      </c>
      <c r="C6" s="70">
        <v>5</v>
      </c>
      <c r="E6" s="52">
        <f t="shared" si="0"/>
        <v>0</v>
      </c>
      <c r="F6" s="52">
        <v>1.2</v>
      </c>
      <c r="I6" s="52">
        <f t="shared" si="1"/>
        <v>0</v>
      </c>
      <c r="J6" s="52">
        <f t="shared" si="2"/>
        <v>0</v>
      </c>
      <c r="K6" s="52">
        <v>0.2</v>
      </c>
      <c r="N6" s="52">
        <f t="shared" si="3"/>
        <v>0</v>
      </c>
      <c r="P6" s="1"/>
      <c r="Q6" s="1"/>
      <c r="R6" s="1"/>
      <c r="S6" s="1"/>
      <c r="T6" s="1"/>
      <c r="V6" s="1"/>
      <c r="W6" s="1"/>
      <c r="X6" s="1"/>
      <c r="Y6" s="1"/>
      <c r="Z6" s="1"/>
    </row>
    <row r="7" spans="1:26" x14ac:dyDescent="0.25">
      <c r="B7" s="11" t="s">
        <v>15</v>
      </c>
      <c r="C7" s="70">
        <v>5</v>
      </c>
      <c r="D7" s="15"/>
      <c r="E7" s="52">
        <f t="shared" si="0"/>
        <v>0</v>
      </c>
      <c r="F7" s="52">
        <v>1.2</v>
      </c>
      <c r="I7" s="52">
        <f t="shared" si="1"/>
        <v>0</v>
      </c>
      <c r="J7" s="52">
        <f t="shared" si="2"/>
        <v>0</v>
      </c>
      <c r="K7" s="52">
        <v>0.2</v>
      </c>
      <c r="M7" s="36">
        <v>0</v>
      </c>
      <c r="N7" s="52">
        <f t="shared" si="3"/>
        <v>0</v>
      </c>
      <c r="P7" s="1"/>
      <c r="Q7" s="1"/>
      <c r="R7" s="1"/>
      <c r="S7" s="1"/>
      <c r="T7" s="1"/>
      <c r="V7" s="1"/>
      <c r="W7" s="1"/>
      <c r="X7" s="1"/>
      <c r="Y7" s="1"/>
      <c r="Z7" s="1"/>
    </row>
    <row r="8" spans="1:26" x14ac:dyDescent="0.25">
      <c r="A8" s="2"/>
      <c r="B8" s="14" t="s">
        <v>18</v>
      </c>
      <c r="C8" s="70">
        <v>5</v>
      </c>
      <c r="E8" s="52">
        <f t="shared" si="0"/>
        <v>0</v>
      </c>
      <c r="F8" s="52">
        <v>1.2</v>
      </c>
      <c r="I8" s="52">
        <f t="shared" si="1"/>
        <v>0</v>
      </c>
      <c r="J8" s="52">
        <f t="shared" si="2"/>
        <v>0</v>
      </c>
      <c r="K8" s="52">
        <v>0.2</v>
      </c>
      <c r="M8" s="56">
        <v>0</v>
      </c>
      <c r="N8" s="52">
        <f t="shared" si="3"/>
        <v>0</v>
      </c>
      <c r="P8" s="1"/>
      <c r="Q8" s="1"/>
      <c r="R8" s="1"/>
      <c r="S8" s="1"/>
      <c r="T8" s="1"/>
      <c r="V8" s="1"/>
      <c r="W8" s="1"/>
      <c r="X8" s="1"/>
      <c r="Y8" s="1"/>
      <c r="Z8" s="1"/>
    </row>
    <row r="9" spans="1:26" x14ac:dyDescent="0.25">
      <c r="B9" s="11" t="s">
        <v>19</v>
      </c>
      <c r="C9" s="70">
        <v>5</v>
      </c>
      <c r="E9" s="52">
        <f t="shared" si="0"/>
        <v>0</v>
      </c>
      <c r="F9" s="52">
        <v>1.2</v>
      </c>
      <c r="I9" s="52">
        <f t="shared" si="1"/>
        <v>0</v>
      </c>
      <c r="J9" s="52">
        <f t="shared" si="2"/>
        <v>0</v>
      </c>
      <c r="K9" s="52">
        <v>0.2</v>
      </c>
      <c r="M9" s="36">
        <v>0</v>
      </c>
      <c r="N9" s="52">
        <f t="shared" si="3"/>
        <v>0</v>
      </c>
      <c r="P9" s="1"/>
      <c r="Q9" s="1"/>
      <c r="R9" s="1"/>
      <c r="S9" s="1"/>
      <c r="T9" s="1"/>
      <c r="V9" s="1"/>
      <c r="W9" s="1"/>
      <c r="X9" s="1"/>
      <c r="Y9" s="1"/>
      <c r="Z9" s="1"/>
    </row>
    <row r="10" spans="1:26" x14ac:dyDescent="0.25">
      <c r="B10" s="11" t="s">
        <v>20</v>
      </c>
      <c r="C10" s="70">
        <v>1</v>
      </c>
      <c r="D10" s="15"/>
      <c r="E10" s="52">
        <f t="shared" si="0"/>
        <v>0</v>
      </c>
      <c r="F10" s="52">
        <v>1.2</v>
      </c>
      <c r="I10" s="52">
        <f t="shared" si="1"/>
        <v>0</v>
      </c>
      <c r="J10" s="52">
        <f t="shared" si="2"/>
        <v>0</v>
      </c>
      <c r="K10" s="52">
        <v>0.2</v>
      </c>
      <c r="M10" s="36">
        <v>0.5</v>
      </c>
      <c r="N10" s="52">
        <f t="shared" si="3"/>
        <v>0</v>
      </c>
      <c r="P10" s="1"/>
      <c r="Q10" s="1"/>
      <c r="R10" s="1"/>
      <c r="S10" s="1"/>
      <c r="T10" s="1"/>
      <c r="V10" s="1"/>
      <c r="W10" s="1"/>
      <c r="X10" s="1"/>
      <c r="Y10" s="1"/>
      <c r="Z10" s="1"/>
    </row>
    <row r="11" spans="1:26" x14ac:dyDescent="0.25">
      <c r="B11" s="11" t="s">
        <v>21</v>
      </c>
      <c r="C11" s="70">
        <v>10</v>
      </c>
      <c r="E11" s="52">
        <f t="shared" si="0"/>
        <v>0</v>
      </c>
      <c r="F11" s="52">
        <v>1.2</v>
      </c>
      <c r="I11" s="52">
        <f t="shared" si="1"/>
        <v>0</v>
      </c>
      <c r="J11" s="52">
        <f t="shared" si="2"/>
        <v>0</v>
      </c>
      <c r="K11" s="52">
        <v>0.2</v>
      </c>
      <c r="M11" s="36">
        <v>2</v>
      </c>
      <c r="N11" s="52">
        <f t="shared" si="3"/>
        <v>0</v>
      </c>
      <c r="P11" s="1"/>
      <c r="Q11" s="1"/>
      <c r="R11" s="1"/>
      <c r="S11" s="1"/>
      <c r="T11" s="1"/>
      <c r="V11" s="1"/>
      <c r="W11" s="1"/>
      <c r="X11" s="1"/>
      <c r="Y11" s="1"/>
      <c r="Z11" s="1"/>
    </row>
    <row r="12" spans="1:26" x14ac:dyDescent="0.25">
      <c r="B12" s="11" t="s">
        <v>10</v>
      </c>
      <c r="C12" s="70"/>
      <c r="E12" s="52">
        <f t="shared" si="0"/>
        <v>0</v>
      </c>
      <c r="F12" s="52">
        <v>1.2</v>
      </c>
      <c r="I12" s="52">
        <f t="shared" si="1"/>
        <v>0</v>
      </c>
      <c r="J12" s="52">
        <f t="shared" si="2"/>
        <v>0</v>
      </c>
      <c r="K12" s="52">
        <v>0.2</v>
      </c>
      <c r="N12" s="52">
        <f t="shared" si="3"/>
        <v>0</v>
      </c>
      <c r="P12" s="1"/>
      <c r="Q12" s="1"/>
      <c r="R12" s="1"/>
      <c r="S12" s="1"/>
      <c r="T12" s="1"/>
      <c r="V12" s="1"/>
      <c r="W12" s="1"/>
      <c r="X12" s="1"/>
      <c r="Y12" s="1"/>
      <c r="Z12" s="1"/>
    </row>
    <row r="13" spans="1:26" x14ac:dyDescent="0.25">
      <c r="B13" s="11" t="s">
        <v>23</v>
      </c>
      <c r="C13" s="70">
        <v>15</v>
      </c>
      <c r="E13" s="52">
        <f t="shared" si="0"/>
        <v>0</v>
      </c>
      <c r="F13" s="52">
        <v>1.2</v>
      </c>
      <c r="I13" s="52">
        <f t="shared" si="1"/>
        <v>0</v>
      </c>
      <c r="J13" s="52">
        <f t="shared" si="2"/>
        <v>0</v>
      </c>
      <c r="K13" s="52">
        <v>0.2</v>
      </c>
      <c r="M13" s="36">
        <v>5</v>
      </c>
      <c r="N13" s="52">
        <f t="shared" si="3"/>
        <v>0</v>
      </c>
      <c r="P13" s="1"/>
      <c r="Q13" s="1"/>
      <c r="R13" s="1"/>
      <c r="S13" s="1"/>
      <c r="T13" s="1"/>
      <c r="V13" s="1"/>
      <c r="W13" s="1"/>
      <c r="X13" s="1"/>
      <c r="Y13" s="1"/>
      <c r="Z13" s="1"/>
    </row>
    <row r="14" spans="1:26" x14ac:dyDescent="0.25">
      <c r="B14" s="14" t="s">
        <v>92</v>
      </c>
      <c r="C14" s="70">
        <v>1</v>
      </c>
      <c r="E14" s="52">
        <f t="shared" si="0"/>
        <v>0</v>
      </c>
      <c r="F14" s="52">
        <v>1.2</v>
      </c>
      <c r="I14" s="52">
        <f t="shared" si="1"/>
        <v>0</v>
      </c>
      <c r="J14" s="52">
        <f t="shared" si="2"/>
        <v>0</v>
      </c>
      <c r="K14" s="52">
        <v>0.2</v>
      </c>
      <c r="M14" s="36">
        <v>2</v>
      </c>
      <c r="N14" s="52">
        <f t="shared" si="3"/>
        <v>0</v>
      </c>
      <c r="P14" s="1"/>
      <c r="Q14" s="1"/>
      <c r="R14" s="1"/>
      <c r="S14" s="1"/>
      <c r="T14" s="1"/>
      <c r="V14" s="1"/>
      <c r="W14" s="1"/>
      <c r="X14" s="1"/>
      <c r="Y14" s="1"/>
      <c r="Z14" s="1"/>
    </row>
    <row r="15" spans="1:26" x14ac:dyDescent="0.25">
      <c r="B15" s="11" t="s">
        <v>93</v>
      </c>
      <c r="C15" s="70"/>
      <c r="E15" s="52">
        <f t="shared" si="0"/>
        <v>0</v>
      </c>
      <c r="F15" s="52">
        <v>1.2</v>
      </c>
      <c r="I15" s="52">
        <f t="shared" si="1"/>
        <v>0</v>
      </c>
      <c r="J15" s="52">
        <f t="shared" si="2"/>
        <v>0</v>
      </c>
      <c r="K15" s="52">
        <v>0.2</v>
      </c>
      <c r="N15" s="52">
        <f t="shared" si="3"/>
        <v>0</v>
      </c>
      <c r="P15" s="1"/>
      <c r="Q15" s="1"/>
      <c r="R15" s="1"/>
      <c r="S15" s="1"/>
      <c r="T15" s="1"/>
      <c r="V15" s="1"/>
      <c r="W15" s="1"/>
      <c r="X15" s="1"/>
      <c r="Y15" s="1"/>
      <c r="Z15" s="1"/>
    </row>
    <row r="16" spans="1:26" x14ac:dyDescent="0.25">
      <c r="B16" s="11" t="s">
        <v>25</v>
      </c>
      <c r="C16" s="70">
        <v>1</v>
      </c>
      <c r="E16" s="52">
        <f t="shared" si="0"/>
        <v>0</v>
      </c>
      <c r="F16" s="52">
        <v>1.2</v>
      </c>
      <c r="I16" s="52">
        <f t="shared" si="1"/>
        <v>0</v>
      </c>
      <c r="J16" s="52">
        <f t="shared" si="2"/>
        <v>0</v>
      </c>
      <c r="K16" s="52">
        <v>0.2</v>
      </c>
      <c r="M16" s="36">
        <v>1</v>
      </c>
      <c r="N16" s="52">
        <f t="shared" si="3"/>
        <v>0</v>
      </c>
      <c r="P16" s="1"/>
      <c r="Q16" s="1"/>
      <c r="R16" s="1"/>
      <c r="S16" s="1"/>
      <c r="T16" s="1"/>
      <c r="V16" s="1"/>
      <c r="W16" s="1"/>
      <c r="X16" s="1"/>
      <c r="Y16" s="1"/>
      <c r="Z16" s="1"/>
    </row>
    <row r="17" spans="1:26" x14ac:dyDescent="0.25">
      <c r="E17" s="52">
        <f t="shared" si="0"/>
        <v>0</v>
      </c>
      <c r="F17" s="52">
        <v>1.2</v>
      </c>
      <c r="I17" s="52">
        <f t="shared" si="1"/>
        <v>0</v>
      </c>
      <c r="J17" s="52">
        <f t="shared" si="2"/>
        <v>0</v>
      </c>
      <c r="K17" s="52">
        <v>0.2</v>
      </c>
      <c r="N17" s="52">
        <f t="shared" si="3"/>
        <v>0</v>
      </c>
      <c r="P17" s="1"/>
      <c r="Q17" s="1"/>
      <c r="R17" s="1"/>
      <c r="S17" s="1"/>
      <c r="T17" s="1"/>
      <c r="V17" s="1"/>
      <c r="W17" s="1"/>
      <c r="X17" s="1"/>
      <c r="Y17" s="1"/>
      <c r="Z17" s="1"/>
    </row>
    <row r="18" spans="1:26" x14ac:dyDescent="0.25">
      <c r="B18" s="14"/>
      <c r="E18" s="52">
        <f t="shared" si="0"/>
        <v>0</v>
      </c>
      <c r="F18" s="52">
        <v>1.2</v>
      </c>
      <c r="I18" s="52">
        <f t="shared" si="1"/>
        <v>0</v>
      </c>
      <c r="J18" s="52">
        <f t="shared" si="2"/>
        <v>0</v>
      </c>
      <c r="K18" s="52">
        <v>0.2</v>
      </c>
      <c r="N18" s="52">
        <f t="shared" si="3"/>
        <v>0</v>
      </c>
      <c r="P18" s="1"/>
      <c r="Q18" s="1"/>
      <c r="R18" s="1"/>
      <c r="S18" s="1"/>
      <c r="T18" s="1"/>
      <c r="V18" s="1"/>
      <c r="W18" s="1"/>
      <c r="X18" s="1"/>
      <c r="Y18" s="1"/>
      <c r="Z18" s="1"/>
    </row>
    <row r="19" spans="1:26" x14ac:dyDescent="0.25">
      <c r="E19" s="52">
        <f t="shared" si="0"/>
        <v>0</v>
      </c>
      <c r="F19" s="52">
        <v>1.2</v>
      </c>
      <c r="I19" s="52">
        <f t="shared" si="1"/>
        <v>0</v>
      </c>
      <c r="J19" s="52">
        <f t="shared" si="2"/>
        <v>0</v>
      </c>
      <c r="K19" s="52">
        <v>0.2</v>
      </c>
      <c r="N19" s="52">
        <f t="shared" si="3"/>
        <v>0</v>
      </c>
      <c r="P19" s="1"/>
      <c r="Q19" s="1"/>
      <c r="R19" s="1"/>
      <c r="S19" s="1"/>
      <c r="T19" s="1"/>
      <c r="V19" s="1"/>
      <c r="W19" s="1"/>
      <c r="X19" s="1"/>
      <c r="Y19" s="1"/>
      <c r="Z19" s="1"/>
    </row>
    <row r="20" spans="1:26" x14ac:dyDescent="0.25">
      <c r="E20" s="52">
        <f t="shared" si="0"/>
        <v>0</v>
      </c>
      <c r="F20" s="52">
        <v>1.2</v>
      </c>
      <c r="I20" s="52">
        <f t="shared" si="1"/>
        <v>0</v>
      </c>
      <c r="J20" s="52">
        <f t="shared" si="2"/>
        <v>0</v>
      </c>
      <c r="K20" s="52">
        <v>0.2</v>
      </c>
      <c r="N20" s="52">
        <f t="shared" si="3"/>
        <v>0</v>
      </c>
      <c r="P20" s="1"/>
      <c r="Q20" s="1"/>
      <c r="R20" s="1"/>
      <c r="S20" s="1"/>
      <c r="T20" s="1"/>
      <c r="V20" s="1"/>
      <c r="W20" s="1"/>
      <c r="X20" s="1"/>
      <c r="Y20" s="1"/>
      <c r="Z20" s="1"/>
    </row>
    <row r="21" spans="1:26" x14ac:dyDescent="0.25">
      <c r="E21" s="52">
        <f t="shared" si="0"/>
        <v>0</v>
      </c>
      <c r="F21" s="52">
        <v>1.2</v>
      </c>
      <c r="I21" s="52">
        <f t="shared" si="1"/>
        <v>0</v>
      </c>
      <c r="J21" s="52">
        <f t="shared" si="2"/>
        <v>0</v>
      </c>
      <c r="K21" s="52">
        <v>0.2</v>
      </c>
      <c r="N21" s="52">
        <f t="shared" si="3"/>
        <v>0</v>
      </c>
      <c r="P21" s="1"/>
      <c r="Q21" s="1"/>
      <c r="R21" s="1"/>
      <c r="S21" s="1"/>
      <c r="T21" s="1"/>
      <c r="V21" s="1"/>
      <c r="W21" s="1"/>
      <c r="X21" s="1"/>
      <c r="Y21" s="1"/>
      <c r="Z21" s="1"/>
    </row>
    <row r="22" spans="1:26" x14ac:dyDescent="0.25">
      <c r="E22" s="52">
        <f t="shared" si="0"/>
        <v>0</v>
      </c>
      <c r="F22" s="52">
        <v>1.2</v>
      </c>
      <c r="I22" s="52">
        <f t="shared" si="1"/>
        <v>0</v>
      </c>
      <c r="J22" s="52">
        <f t="shared" si="2"/>
        <v>0</v>
      </c>
      <c r="K22" s="52">
        <v>0.2</v>
      </c>
      <c r="N22" s="52">
        <f t="shared" si="3"/>
        <v>0</v>
      </c>
      <c r="P22" s="1"/>
      <c r="Q22" s="1"/>
      <c r="R22" s="1"/>
      <c r="S22" s="1"/>
      <c r="T22" s="1"/>
      <c r="V22" s="1"/>
      <c r="W22" s="1"/>
      <c r="X22" s="1"/>
      <c r="Y22" s="1"/>
      <c r="Z22" s="1"/>
    </row>
    <row r="23" spans="1:26" x14ac:dyDescent="0.25">
      <c r="E23" s="52">
        <f t="shared" si="0"/>
        <v>0</v>
      </c>
      <c r="F23" s="52">
        <v>1.2</v>
      </c>
      <c r="I23" s="52">
        <f t="shared" si="1"/>
        <v>0</v>
      </c>
      <c r="J23" s="52">
        <f t="shared" si="2"/>
        <v>0</v>
      </c>
      <c r="K23" s="52">
        <v>0.2</v>
      </c>
      <c r="N23" s="52">
        <f t="shared" si="3"/>
        <v>0</v>
      </c>
      <c r="P23" s="1"/>
      <c r="Q23" s="1"/>
      <c r="R23" s="1"/>
      <c r="S23" s="1"/>
      <c r="T23" s="1"/>
      <c r="V23" s="1"/>
      <c r="W23" s="1"/>
      <c r="X23" s="1"/>
      <c r="Y23" s="1"/>
      <c r="Z23" s="1"/>
    </row>
    <row r="24" spans="1:26" x14ac:dyDescent="0.25">
      <c r="A24" s="46" t="s">
        <v>26</v>
      </c>
      <c r="B24" s="47">
        <f>SUM(C4:C23)</f>
        <v>52</v>
      </c>
      <c r="C24" s="48"/>
      <c r="D24" s="49"/>
      <c r="E24" s="52">
        <f t="shared" si="0"/>
        <v>0</v>
      </c>
      <c r="F24" s="52">
        <v>1.2</v>
      </c>
      <c r="I24" s="52">
        <f t="shared" si="1"/>
        <v>0</v>
      </c>
      <c r="J24" s="52">
        <f t="shared" si="2"/>
        <v>0</v>
      </c>
      <c r="K24" s="52">
        <v>0.2</v>
      </c>
      <c r="L24" s="57"/>
      <c r="M24" s="57"/>
      <c r="N24" s="52">
        <f t="shared" si="3"/>
        <v>0</v>
      </c>
      <c r="P24" s="1"/>
      <c r="Q24" s="1"/>
      <c r="R24" s="1"/>
      <c r="S24" s="1"/>
      <c r="T24" s="1"/>
      <c r="V24" s="1"/>
      <c r="W24" s="1"/>
      <c r="X24" s="1"/>
      <c r="Y24" s="1"/>
      <c r="Z24" s="1"/>
    </row>
    <row r="25" spans="1:26" x14ac:dyDescent="0.25">
      <c r="A25" s="51" t="s">
        <v>27</v>
      </c>
      <c r="B25" s="77">
        <f>N25</f>
        <v>0</v>
      </c>
      <c r="C25" s="48" t="s">
        <v>28</v>
      </c>
      <c r="D25" s="50">
        <f>B25/$P$1</f>
        <v>0</v>
      </c>
      <c r="G25" s="52"/>
      <c r="H25" s="52"/>
      <c r="L25" s="57"/>
      <c r="M25" s="57"/>
      <c r="N25" s="52">
        <f>SUM(N4:N24)</f>
        <v>0</v>
      </c>
      <c r="P25" s="1"/>
      <c r="Q25" s="1"/>
      <c r="R25" s="1"/>
      <c r="S25" s="1"/>
      <c r="T25" s="1"/>
      <c r="V25" s="1"/>
      <c r="W25" s="1"/>
      <c r="X25" s="1"/>
      <c r="Y25" s="1"/>
      <c r="Z25" s="1"/>
    </row>
    <row r="26" spans="1:26" hidden="1" x14ac:dyDescent="0.25">
      <c r="A26" s="18"/>
      <c r="B26" s="19"/>
      <c r="C26" s="20"/>
      <c r="D26" s="21"/>
      <c r="E26" s="60"/>
      <c r="F26" s="60"/>
      <c r="G26" s="58"/>
      <c r="H26" s="58"/>
      <c r="I26" s="60"/>
      <c r="J26" s="60"/>
      <c r="K26" s="60"/>
      <c r="L26" s="59"/>
      <c r="M26" s="59"/>
      <c r="N26" s="60"/>
      <c r="O26" s="61"/>
      <c r="P26" s="23"/>
      <c r="Q26" s="23"/>
      <c r="R26" s="23"/>
      <c r="S26" s="23"/>
      <c r="T26" s="22"/>
      <c r="U26" s="18"/>
      <c r="V26" s="23"/>
      <c r="W26" s="23"/>
      <c r="X26" s="23"/>
      <c r="Y26" s="23"/>
      <c r="Z26" s="22"/>
    </row>
    <row r="27" spans="1:26" hidden="1" x14ac:dyDescent="0.25">
      <c r="A27" s="24" t="s">
        <v>31</v>
      </c>
      <c r="B27" s="85" t="s">
        <v>7</v>
      </c>
      <c r="C27" s="86">
        <v>2.7777777777777779E-3</v>
      </c>
      <c r="D27" s="25" t="s">
        <v>8</v>
      </c>
      <c r="E27" s="64">
        <v>8.2799999999999994</v>
      </c>
      <c r="F27" s="64"/>
      <c r="G27" s="62"/>
      <c r="H27" s="62"/>
      <c r="I27" s="64">
        <v>9.9</v>
      </c>
      <c r="J27" s="64"/>
      <c r="K27" s="64"/>
      <c r="L27" s="63">
        <v>200</v>
      </c>
      <c r="M27" s="63">
        <v>6.67</v>
      </c>
      <c r="N27" s="64">
        <f>(I27/L27)*M27</f>
        <v>0.33016499999999999</v>
      </c>
      <c r="O27" s="65" t="s">
        <v>9</v>
      </c>
      <c r="P27" s="27">
        <v>5.35</v>
      </c>
      <c r="Q27" s="27">
        <v>6.4</v>
      </c>
      <c r="R27" s="27">
        <v>100</v>
      </c>
      <c r="S27" s="27">
        <v>1.1000000000000001</v>
      </c>
      <c r="T27" s="26">
        <f>(Q27/R27)*S27</f>
        <v>7.0400000000000004E-2</v>
      </c>
      <c r="U27" s="28" t="s">
        <v>10</v>
      </c>
      <c r="V27" s="27">
        <v>0.75</v>
      </c>
      <c r="W27" s="27">
        <v>0.9</v>
      </c>
      <c r="X27" s="27">
        <v>70</v>
      </c>
      <c r="Y27" s="27">
        <v>3</v>
      </c>
      <c r="Z27" s="26">
        <f>(W27/X27)*Y27</f>
        <v>3.8571428571428569E-2</v>
      </c>
    </row>
    <row r="28" spans="1:26" hidden="1" x14ac:dyDescent="0.25">
      <c r="A28" s="24" t="s">
        <v>32</v>
      </c>
      <c r="B28" s="85"/>
      <c r="C28" s="86"/>
      <c r="D28" s="28" t="s">
        <v>11</v>
      </c>
      <c r="E28" s="64">
        <v>8.2799999999999994</v>
      </c>
      <c r="F28" s="64"/>
      <c r="G28" s="62"/>
      <c r="H28" s="62"/>
      <c r="I28" s="64">
        <v>9.9</v>
      </c>
      <c r="J28" s="64"/>
      <c r="K28" s="64"/>
      <c r="L28" s="63">
        <v>200</v>
      </c>
      <c r="M28" s="63">
        <v>3.33</v>
      </c>
      <c r="N28" s="64">
        <f>(I28/L28)*M28</f>
        <v>0.16483500000000001</v>
      </c>
      <c r="O28" s="65" t="s">
        <v>10</v>
      </c>
      <c r="P28" s="27">
        <v>0.75</v>
      </c>
      <c r="Q28" s="27">
        <v>0.9</v>
      </c>
      <c r="R28" s="27">
        <v>70</v>
      </c>
      <c r="S28" s="27">
        <v>2</v>
      </c>
      <c r="T28" s="26">
        <f>(Q28/R28)*S28</f>
        <v>2.5714285714285714E-2</v>
      </c>
      <c r="U28" s="28"/>
      <c r="V28" s="27"/>
      <c r="W28" s="27"/>
      <c r="X28" s="27"/>
      <c r="Y28" s="27"/>
      <c r="Z28" s="26"/>
    </row>
    <row r="29" spans="1:26" hidden="1" x14ac:dyDescent="0.25">
      <c r="A29" s="2">
        <f>'[1]cout kilometre'!B6+'calcul coût de revient'!B34</f>
        <v>11.570352380952379</v>
      </c>
      <c r="B29" s="29" t="s">
        <v>12</v>
      </c>
      <c r="C29" s="30">
        <v>2.0833333333333333E-3</v>
      </c>
      <c r="D29" s="25" t="s">
        <v>13</v>
      </c>
      <c r="E29" s="64"/>
      <c r="F29" s="64"/>
      <c r="G29" s="62"/>
      <c r="H29" s="62"/>
      <c r="I29" s="64"/>
      <c r="J29" s="64"/>
      <c r="K29" s="64"/>
      <c r="L29" s="63"/>
      <c r="M29" s="63"/>
      <c r="N29" s="64"/>
      <c r="O29" s="65"/>
      <c r="P29" s="27"/>
      <c r="Q29" s="27"/>
      <c r="R29" s="27"/>
      <c r="S29" s="27"/>
      <c r="T29" s="26"/>
      <c r="U29" s="28"/>
      <c r="V29" s="27"/>
      <c r="W29" s="27"/>
      <c r="X29" s="27"/>
      <c r="Y29" s="27"/>
      <c r="Z29" s="26"/>
    </row>
    <row r="30" spans="1:26" hidden="1" x14ac:dyDescent="0.25">
      <c r="A30" s="28" t="s">
        <v>14</v>
      </c>
      <c r="B30" s="31" t="s">
        <v>33</v>
      </c>
      <c r="C30" s="30">
        <v>6.9444444444444441E-3</v>
      </c>
      <c r="D30" s="25" t="s">
        <v>22</v>
      </c>
      <c r="E30" s="64">
        <v>5.35</v>
      </c>
      <c r="F30" s="64"/>
      <c r="G30" s="62"/>
      <c r="H30" s="62"/>
      <c r="I30" s="64">
        <v>6.4</v>
      </c>
      <c r="J30" s="64"/>
      <c r="K30" s="64"/>
      <c r="L30" s="63">
        <v>100</v>
      </c>
      <c r="M30" s="63">
        <v>2</v>
      </c>
      <c r="N30" s="64">
        <f>(I30/L30)*M30</f>
        <v>0.128</v>
      </c>
      <c r="O30" s="65"/>
      <c r="P30" s="27"/>
      <c r="Q30" s="27"/>
      <c r="R30" s="27"/>
      <c r="S30" s="27"/>
      <c r="T30" s="26"/>
      <c r="U30" s="28"/>
      <c r="V30" s="27"/>
      <c r="W30" s="27"/>
      <c r="X30" s="27"/>
      <c r="Y30" s="27"/>
      <c r="Z30" s="26"/>
    </row>
    <row r="31" spans="1:26" hidden="1" x14ac:dyDescent="0.25">
      <c r="A31" s="25">
        <f>A29/1.196</f>
        <v>9.6742076763815881</v>
      </c>
      <c r="B31" s="31" t="s">
        <v>34</v>
      </c>
      <c r="C31" s="30">
        <v>1.0416666666666666E-2</v>
      </c>
      <c r="D31" s="32" t="s">
        <v>35</v>
      </c>
      <c r="E31" s="64">
        <v>27.09</v>
      </c>
      <c r="F31" s="64"/>
      <c r="G31" s="62"/>
      <c r="H31" s="62"/>
      <c r="I31" s="64">
        <v>32.4</v>
      </c>
      <c r="J31" s="64"/>
      <c r="K31" s="64"/>
      <c r="L31" s="63">
        <v>4</v>
      </c>
      <c r="M31" s="63">
        <v>1</v>
      </c>
      <c r="N31" s="64">
        <f>(I31/L31)*M31</f>
        <v>8.1</v>
      </c>
      <c r="O31" s="65"/>
      <c r="P31" s="27"/>
      <c r="Q31" s="27"/>
      <c r="R31" s="27"/>
      <c r="S31" s="27"/>
      <c r="T31" s="26"/>
      <c r="U31" s="28"/>
      <c r="V31" s="27"/>
      <c r="W31" s="27"/>
      <c r="X31" s="27"/>
      <c r="Y31" s="27"/>
      <c r="Z31" s="26"/>
    </row>
    <row r="32" spans="1:26" hidden="1" x14ac:dyDescent="0.25">
      <c r="A32" s="28"/>
      <c r="B32" s="29" t="s">
        <v>25</v>
      </c>
      <c r="C32" s="30">
        <v>6.9444444444444447E-4</v>
      </c>
      <c r="D32" s="25" t="s">
        <v>30</v>
      </c>
      <c r="E32" s="64">
        <v>16.89</v>
      </c>
      <c r="F32" s="64"/>
      <c r="G32" s="62"/>
      <c r="H32" s="62"/>
      <c r="I32" s="64">
        <v>20.2</v>
      </c>
      <c r="J32" s="64"/>
      <c r="K32" s="64"/>
      <c r="L32" s="63">
        <v>30</v>
      </c>
      <c r="M32" s="63">
        <v>0.5</v>
      </c>
      <c r="N32" s="64">
        <f t="shared" ref="N32" si="4">(I32/L32)*M32</f>
        <v>0.33666666666666667</v>
      </c>
      <c r="O32" s="65"/>
      <c r="P32" s="27"/>
      <c r="Q32" s="27"/>
      <c r="R32" s="27"/>
      <c r="S32" s="27"/>
      <c r="T32" s="26"/>
      <c r="U32" s="28"/>
      <c r="V32" s="27"/>
      <c r="W32" s="27"/>
      <c r="X32" s="27"/>
      <c r="Y32" s="27"/>
      <c r="Z32" s="26"/>
    </row>
    <row r="33" spans="1:26" hidden="1" x14ac:dyDescent="0.25">
      <c r="A33" s="28"/>
      <c r="B33" s="29"/>
      <c r="C33" s="30">
        <f>SUM(C27:C32)</f>
        <v>2.2916666666666665E-2</v>
      </c>
      <c r="D33" s="32"/>
      <c r="E33" s="64"/>
      <c r="F33" s="64"/>
      <c r="G33" s="62"/>
      <c r="H33" s="62"/>
      <c r="I33" s="64"/>
      <c r="J33" s="64"/>
      <c r="K33" s="64"/>
      <c r="L33" s="63"/>
      <c r="M33" s="63"/>
      <c r="N33" s="64"/>
      <c r="O33" s="65"/>
      <c r="P33" s="27"/>
      <c r="Q33" s="27"/>
      <c r="R33" s="27"/>
      <c r="S33" s="27"/>
      <c r="T33" s="26"/>
      <c r="U33" s="28"/>
      <c r="V33" s="27"/>
      <c r="W33" s="27"/>
      <c r="X33" s="27"/>
      <c r="Y33" s="27"/>
      <c r="Z33" s="26"/>
    </row>
    <row r="34" spans="1:26" hidden="1" x14ac:dyDescent="0.25">
      <c r="A34" s="33">
        <f>C27+C29+C30+C31</f>
        <v>2.222222222222222E-2</v>
      </c>
      <c r="B34" s="29">
        <f>N34+T34+Z34</f>
        <v>9.1943523809523793</v>
      </c>
      <c r="C34" s="30" t="s">
        <v>28</v>
      </c>
      <c r="D34" s="25">
        <f>B34/1.196</f>
        <v>7.6875856028029927</v>
      </c>
      <c r="E34" s="64"/>
      <c r="F34" s="64"/>
      <c r="G34" s="62"/>
      <c r="H34" s="62"/>
      <c r="I34" s="64"/>
      <c r="J34" s="64"/>
      <c r="K34" s="64"/>
      <c r="L34" s="63"/>
      <c r="M34" s="63"/>
      <c r="N34" s="64">
        <f>SUM(N27:N32)</f>
        <v>9.059666666666665</v>
      </c>
      <c r="O34" s="65"/>
      <c r="P34" s="27"/>
      <c r="Q34" s="27"/>
      <c r="R34" s="27"/>
      <c r="S34" s="27"/>
      <c r="T34" s="26">
        <f>SUM(T27:T32)</f>
        <v>9.6114285714285722E-2</v>
      </c>
      <c r="U34" s="28"/>
      <c r="V34" s="27"/>
      <c r="W34" s="27"/>
      <c r="X34" s="27"/>
      <c r="Y34" s="27"/>
      <c r="Z34" s="26">
        <f>SUM(Z26:Z31)</f>
        <v>3.8571428571428569E-2</v>
      </c>
    </row>
    <row r="35" spans="1:26" hidden="1" x14ac:dyDescent="0.25">
      <c r="A35" s="87"/>
      <c r="B35" s="87"/>
      <c r="C35" s="30"/>
      <c r="D35" s="25"/>
      <c r="E35" s="64"/>
      <c r="F35" s="64"/>
      <c r="G35" s="62"/>
      <c r="H35" s="62"/>
      <c r="I35" s="64"/>
      <c r="J35" s="64"/>
      <c r="K35" s="64"/>
      <c r="L35" s="63"/>
      <c r="M35" s="63"/>
      <c r="N35" s="64"/>
      <c r="O35" s="65"/>
      <c r="P35" s="27"/>
      <c r="Q35" s="27"/>
      <c r="R35" s="27"/>
      <c r="S35" s="27"/>
      <c r="T35" s="26"/>
      <c r="U35" s="28"/>
      <c r="V35" s="27"/>
      <c r="W35" s="27"/>
      <c r="X35" s="27"/>
      <c r="Y35" s="27"/>
      <c r="Z35" s="26"/>
    </row>
    <row r="36" spans="1:26" hidden="1" x14ac:dyDescent="0.25">
      <c r="A36" s="18"/>
      <c r="B36" s="19"/>
      <c r="C36" s="20"/>
      <c r="D36" s="21"/>
      <c r="E36" s="60"/>
      <c r="F36" s="60"/>
      <c r="G36" s="58"/>
      <c r="H36" s="58"/>
      <c r="I36" s="60"/>
      <c r="J36" s="60"/>
      <c r="K36" s="60"/>
      <c r="L36" s="59"/>
      <c r="M36" s="59"/>
      <c r="N36" s="60"/>
      <c r="O36" s="61"/>
      <c r="P36" s="23"/>
      <c r="Q36" s="23"/>
      <c r="R36" s="23"/>
      <c r="S36" s="23"/>
      <c r="T36" s="22"/>
      <c r="U36" s="18"/>
      <c r="V36" s="23"/>
      <c r="W36" s="23"/>
      <c r="X36" s="23"/>
      <c r="Y36" s="23"/>
      <c r="Z36" s="22"/>
    </row>
    <row r="37" spans="1:26" hidden="1" x14ac:dyDescent="0.25">
      <c r="A37" s="24" t="s">
        <v>31</v>
      </c>
      <c r="B37" s="85" t="s">
        <v>7</v>
      </c>
      <c r="C37" s="86">
        <v>2.7777777777777779E-3</v>
      </c>
      <c r="D37" s="25" t="s">
        <v>8</v>
      </c>
      <c r="E37" s="64">
        <v>8.2799999999999994</v>
      </c>
      <c r="F37" s="64"/>
      <c r="G37" s="62"/>
      <c r="H37" s="62"/>
      <c r="I37" s="64">
        <v>9.9</v>
      </c>
      <c r="J37" s="64"/>
      <c r="K37" s="64"/>
      <c r="L37" s="63">
        <v>200</v>
      </c>
      <c r="M37" s="63">
        <v>6.67</v>
      </c>
      <c r="N37" s="64">
        <f>(I37/L37)*M37</f>
        <v>0.33016499999999999</v>
      </c>
      <c r="O37" s="65" t="s">
        <v>9</v>
      </c>
      <c r="P37" s="27">
        <v>5.35</v>
      </c>
      <c r="Q37" s="27">
        <v>6.4</v>
      </c>
      <c r="R37" s="27">
        <v>100</v>
      </c>
      <c r="S37" s="27">
        <v>1.1000000000000001</v>
      </c>
      <c r="T37" s="26">
        <f>(Q37/R37)*S37</f>
        <v>7.0400000000000004E-2</v>
      </c>
      <c r="U37" s="28" t="s">
        <v>10</v>
      </c>
      <c r="V37" s="27">
        <v>0.75</v>
      </c>
      <c r="W37" s="27">
        <v>0.9</v>
      </c>
      <c r="X37" s="27">
        <v>70</v>
      </c>
      <c r="Y37" s="27">
        <v>3</v>
      </c>
      <c r="Z37" s="26">
        <f>(W37/X37)*Y37</f>
        <v>3.8571428571428569E-2</v>
      </c>
    </row>
    <row r="38" spans="1:26" hidden="1" x14ac:dyDescent="0.25">
      <c r="A38" s="24" t="s">
        <v>36</v>
      </c>
      <c r="B38" s="85"/>
      <c r="C38" s="86"/>
      <c r="D38" s="28" t="s">
        <v>11</v>
      </c>
      <c r="E38" s="64">
        <v>8.2799999999999994</v>
      </c>
      <c r="F38" s="64"/>
      <c r="G38" s="62"/>
      <c r="H38" s="62"/>
      <c r="I38" s="64">
        <v>9.9</v>
      </c>
      <c r="J38" s="64"/>
      <c r="K38" s="64"/>
      <c r="L38" s="63">
        <v>200</v>
      </c>
      <c r="M38" s="63">
        <v>3.33</v>
      </c>
      <c r="N38" s="64">
        <f>(I38/L38)*M38</f>
        <v>0.16483500000000001</v>
      </c>
      <c r="O38" s="65" t="s">
        <v>10</v>
      </c>
      <c r="P38" s="27">
        <v>0.75</v>
      </c>
      <c r="Q38" s="27">
        <v>0.9</v>
      </c>
      <c r="R38" s="27">
        <v>70</v>
      </c>
      <c r="S38" s="27">
        <v>2</v>
      </c>
      <c r="T38" s="26">
        <f>(Q38/R38)*S38</f>
        <v>2.5714285714285714E-2</v>
      </c>
      <c r="U38" s="28"/>
      <c r="V38" s="27"/>
      <c r="W38" s="27"/>
      <c r="X38" s="27"/>
      <c r="Y38" s="27"/>
      <c r="Z38" s="26"/>
    </row>
    <row r="39" spans="1:26" hidden="1" x14ac:dyDescent="0.25">
      <c r="A39" s="2">
        <f>'[1]cout kilometre'!B6+'calcul coût de revient'!B44</f>
        <v>11.980828571428571</v>
      </c>
      <c r="B39" s="29" t="s">
        <v>12</v>
      </c>
      <c r="C39" s="30">
        <v>2.0833333333333333E-3</v>
      </c>
      <c r="D39" s="25" t="s">
        <v>13</v>
      </c>
      <c r="E39" s="64"/>
      <c r="F39" s="64"/>
      <c r="G39" s="62"/>
      <c r="H39" s="62"/>
      <c r="I39" s="64"/>
      <c r="J39" s="64"/>
      <c r="K39" s="64"/>
      <c r="L39" s="63"/>
      <c r="M39" s="63"/>
      <c r="N39" s="64"/>
      <c r="O39" s="65"/>
      <c r="P39" s="27"/>
      <c r="Q39" s="27"/>
      <c r="R39" s="27"/>
      <c r="S39" s="27"/>
      <c r="T39" s="26"/>
      <c r="U39" s="28"/>
      <c r="V39" s="27"/>
      <c r="W39" s="27"/>
      <c r="X39" s="27"/>
      <c r="Y39" s="27"/>
      <c r="Z39" s="26"/>
    </row>
    <row r="40" spans="1:26" hidden="1" x14ac:dyDescent="0.25">
      <c r="A40" s="28" t="s">
        <v>14</v>
      </c>
      <c r="B40" s="29" t="s">
        <v>21</v>
      </c>
      <c r="C40" s="30">
        <v>6.9444444444444441E-3</v>
      </c>
      <c r="D40" s="25" t="s">
        <v>22</v>
      </c>
      <c r="E40" s="64">
        <v>5.35</v>
      </c>
      <c r="F40" s="64"/>
      <c r="G40" s="62"/>
      <c r="H40" s="62"/>
      <c r="I40" s="64">
        <v>6.4</v>
      </c>
      <c r="J40" s="64"/>
      <c r="K40" s="64"/>
      <c r="L40" s="63">
        <v>100</v>
      </c>
      <c r="M40" s="63">
        <v>2</v>
      </c>
      <c r="N40" s="64">
        <f>(I40/L40)*M40</f>
        <v>0.128</v>
      </c>
      <c r="O40" s="65"/>
      <c r="P40" s="27"/>
      <c r="Q40" s="27"/>
      <c r="R40" s="27"/>
      <c r="S40" s="27"/>
      <c r="T40" s="26"/>
      <c r="U40" s="28"/>
      <c r="V40" s="27"/>
      <c r="W40" s="27"/>
      <c r="X40" s="27"/>
      <c r="Y40" s="27"/>
      <c r="Z40" s="26"/>
    </row>
    <row r="41" spans="1:26" hidden="1" x14ac:dyDescent="0.25">
      <c r="A41" s="25">
        <f>A39/1.196</f>
        <v>10.017415193502149</v>
      </c>
      <c r="B41" s="29" t="s">
        <v>23</v>
      </c>
      <c r="C41" s="30">
        <v>1.0416666666666666E-2</v>
      </c>
      <c r="D41" s="32" t="s">
        <v>37</v>
      </c>
      <c r="E41" s="64">
        <v>21.6</v>
      </c>
      <c r="F41" s="64"/>
      <c r="G41" s="62"/>
      <c r="H41" s="62"/>
      <c r="I41" s="64">
        <v>25.83</v>
      </c>
      <c r="J41" s="64"/>
      <c r="K41" s="64"/>
      <c r="L41" s="63">
        <v>3</v>
      </c>
      <c r="M41" s="63">
        <v>1</v>
      </c>
      <c r="N41" s="64">
        <f>(I41/L41)*M41</f>
        <v>8.61</v>
      </c>
      <c r="O41" s="65"/>
      <c r="P41" s="27"/>
      <c r="Q41" s="27"/>
      <c r="R41" s="27"/>
      <c r="S41" s="27"/>
      <c r="T41" s="26"/>
      <c r="U41" s="28"/>
      <c r="V41" s="27"/>
      <c r="W41" s="27"/>
      <c r="X41" s="27"/>
      <c r="Y41" s="27"/>
      <c r="Z41" s="26"/>
    </row>
    <row r="42" spans="1:26" hidden="1" x14ac:dyDescent="0.25">
      <c r="A42" s="28"/>
      <c r="B42" s="29" t="s">
        <v>25</v>
      </c>
      <c r="C42" s="30">
        <v>6.9444444444444447E-4</v>
      </c>
      <c r="D42" s="32" t="s">
        <v>38</v>
      </c>
      <c r="E42" s="64">
        <v>8.0299999999999994</v>
      </c>
      <c r="F42" s="64"/>
      <c r="G42" s="62"/>
      <c r="H42" s="62"/>
      <c r="I42" s="64">
        <v>9.6</v>
      </c>
      <c r="J42" s="64"/>
      <c r="K42" s="64"/>
      <c r="L42" s="63">
        <v>30</v>
      </c>
      <c r="M42" s="63">
        <v>0.5</v>
      </c>
      <c r="N42" s="64">
        <f t="shared" ref="N42" si="5">(I42/L42)*M42</f>
        <v>0.16</v>
      </c>
      <c r="O42" s="65"/>
      <c r="P42" s="27"/>
      <c r="Q42" s="27"/>
      <c r="R42" s="27"/>
      <c r="S42" s="27"/>
      <c r="T42" s="26"/>
      <c r="U42" s="28"/>
      <c r="V42" s="27"/>
      <c r="W42" s="27"/>
      <c r="X42" s="27"/>
      <c r="Y42" s="27"/>
      <c r="Z42" s="26"/>
    </row>
    <row r="43" spans="1:26" hidden="1" x14ac:dyDescent="0.25">
      <c r="C43" s="8">
        <f>SUM(C37:C42)</f>
        <v>2.2916666666666665E-2</v>
      </c>
    </row>
    <row r="44" spans="1:26" hidden="1" x14ac:dyDescent="0.25">
      <c r="A44" s="28"/>
      <c r="B44" s="29">
        <f>N44+T44+Z44</f>
        <v>9.6048285714285715</v>
      </c>
      <c r="C44" s="30" t="s">
        <v>28</v>
      </c>
      <c r="D44" s="25">
        <f>B44/1.196</f>
        <v>8.0307931199235547</v>
      </c>
      <c r="E44" s="64"/>
      <c r="F44" s="64"/>
      <c r="G44" s="62"/>
      <c r="H44" s="62"/>
      <c r="I44" s="64"/>
      <c r="J44" s="64"/>
      <c r="K44" s="64"/>
      <c r="L44" s="63"/>
      <c r="M44" s="63"/>
      <c r="N44" s="64">
        <f>SUM(N37:N42)</f>
        <v>9.3929999999999989</v>
      </c>
      <c r="O44" s="65"/>
      <c r="P44" s="27"/>
      <c r="Q44" s="27"/>
      <c r="R44" s="27"/>
      <c r="S44" s="27"/>
      <c r="T44" s="26">
        <f>SUM(T37:T42)</f>
        <v>9.6114285714285722E-2</v>
      </c>
      <c r="U44" s="28"/>
      <c r="V44" s="27"/>
      <c r="W44" s="27"/>
      <c r="X44" s="27"/>
      <c r="Y44" s="27"/>
      <c r="Z44" s="26">
        <f>SUM(Z26:Z41)</f>
        <v>0.11571428571428571</v>
      </c>
    </row>
    <row r="45" spans="1:26" x14ac:dyDescent="0.25">
      <c r="A45" s="18"/>
      <c r="B45" s="19"/>
      <c r="C45" s="20"/>
      <c r="D45" s="21"/>
      <c r="E45" s="60"/>
      <c r="F45" s="60"/>
      <c r="G45" s="58"/>
      <c r="H45" s="58"/>
      <c r="I45" s="60"/>
      <c r="J45" s="60"/>
      <c r="K45" s="60"/>
      <c r="L45" s="59"/>
      <c r="M45" s="59"/>
      <c r="N45" s="60"/>
      <c r="O45" s="61"/>
      <c r="P45" s="23"/>
      <c r="Q45" s="23"/>
      <c r="R45" s="23"/>
      <c r="S45" s="23"/>
      <c r="T45" s="22"/>
      <c r="U45" s="18"/>
      <c r="V45" s="23"/>
      <c r="W45" s="23"/>
      <c r="X45" s="23"/>
      <c r="Y45" s="23"/>
      <c r="Z45" s="22"/>
    </row>
    <row r="46" spans="1:26" ht="12.75" hidden="1" customHeight="1" x14ac:dyDescent="0.25">
      <c r="A46" s="24" t="s">
        <v>39</v>
      </c>
      <c r="B46" s="85" t="s">
        <v>7</v>
      </c>
      <c r="C46" s="86">
        <v>2.7777777777777779E-3</v>
      </c>
      <c r="D46" s="25" t="s">
        <v>8</v>
      </c>
      <c r="E46" s="64">
        <v>8.2799999999999994</v>
      </c>
      <c r="F46" s="64"/>
      <c r="G46" s="62"/>
      <c r="H46" s="62"/>
      <c r="I46" s="64">
        <v>9.9</v>
      </c>
      <c r="J46" s="64"/>
      <c r="K46" s="64"/>
      <c r="L46" s="63">
        <v>200</v>
      </c>
      <c r="M46" s="63">
        <v>3</v>
      </c>
      <c r="N46" s="64">
        <f>(I46/L46)*M46</f>
        <v>0.14850000000000002</v>
      </c>
      <c r="O46" s="65" t="s">
        <v>10</v>
      </c>
      <c r="P46" s="3">
        <v>0.77</v>
      </c>
      <c r="Q46" s="27">
        <v>0.9</v>
      </c>
      <c r="R46" s="27">
        <v>70</v>
      </c>
      <c r="S46" s="27">
        <v>3</v>
      </c>
      <c r="T46" s="26">
        <f>(Q46/R46)*S46</f>
        <v>3.8571428571428569E-2</v>
      </c>
    </row>
    <row r="47" spans="1:26" ht="12.75" hidden="1" customHeight="1" x14ac:dyDescent="0.25">
      <c r="A47" s="24"/>
      <c r="B47" s="85"/>
      <c r="C47" s="86"/>
      <c r="D47" s="28" t="s">
        <v>11</v>
      </c>
      <c r="E47" s="64">
        <v>8.2799999999999994</v>
      </c>
      <c r="F47" s="64"/>
      <c r="G47" s="62"/>
      <c r="H47" s="62"/>
      <c r="I47" s="64">
        <v>9.9</v>
      </c>
      <c r="J47" s="64"/>
      <c r="K47" s="64"/>
      <c r="L47" s="63">
        <v>200</v>
      </c>
      <c r="M47" s="63">
        <v>2</v>
      </c>
      <c r="N47" s="64">
        <f>(I47/L47)*M47</f>
        <v>9.9000000000000005E-2</v>
      </c>
      <c r="O47" s="65"/>
      <c r="P47" s="27"/>
      <c r="Q47" s="27"/>
      <c r="R47" s="27"/>
      <c r="S47" s="27"/>
      <c r="T47" s="26"/>
      <c r="U47" s="28"/>
      <c r="V47" s="27"/>
      <c r="W47" s="27"/>
      <c r="X47" s="27"/>
      <c r="Y47" s="27"/>
      <c r="Z47" s="26"/>
    </row>
    <row r="48" spans="1:26" ht="12.75" hidden="1" customHeight="1" x14ac:dyDescent="0.25">
      <c r="A48" s="2">
        <f>'[1]cout kilometre'!B6+'calcul coût de revient'!B55</f>
        <v>6.4088619047619044</v>
      </c>
      <c r="B48" s="29" t="s">
        <v>15</v>
      </c>
      <c r="C48" s="30">
        <v>3.472222222222222E-3</v>
      </c>
      <c r="D48" s="25" t="s">
        <v>16</v>
      </c>
      <c r="E48" s="64">
        <v>8.11</v>
      </c>
      <c r="F48" s="64"/>
      <c r="G48" s="62"/>
      <c r="H48" s="62"/>
      <c r="I48" s="64">
        <v>9.6999999999999993</v>
      </c>
      <c r="J48" s="64"/>
      <c r="K48" s="64"/>
      <c r="L48" s="63">
        <v>75</v>
      </c>
      <c r="M48" s="63">
        <v>3</v>
      </c>
      <c r="N48" s="64">
        <f>(I48/L48)*M48</f>
        <v>0.38800000000000001</v>
      </c>
      <c r="O48" s="65"/>
      <c r="P48" s="27"/>
      <c r="Q48" s="27"/>
      <c r="R48" s="27"/>
      <c r="S48" s="27"/>
      <c r="T48" s="26"/>
      <c r="U48" s="28"/>
      <c r="V48" s="27"/>
      <c r="W48" s="27"/>
      <c r="X48" s="27"/>
      <c r="Y48" s="27"/>
      <c r="Z48" s="26"/>
    </row>
    <row r="49" spans="1:26" ht="12.75" hidden="1" customHeight="1" x14ac:dyDescent="0.25">
      <c r="A49" s="25"/>
      <c r="B49" s="31" t="s">
        <v>29</v>
      </c>
      <c r="C49" s="30">
        <v>2.0833333333333333E-3</v>
      </c>
      <c r="D49" s="25"/>
      <c r="E49" s="64"/>
      <c r="F49" s="64"/>
      <c r="G49" s="62"/>
      <c r="H49" s="62"/>
      <c r="I49" s="64"/>
      <c r="J49" s="64"/>
      <c r="K49" s="64"/>
      <c r="L49" s="63"/>
      <c r="M49" s="63"/>
      <c r="N49" s="64"/>
      <c r="O49" s="5" t="s">
        <v>17</v>
      </c>
      <c r="P49" s="2">
        <f>Q49/1.196</f>
        <v>0.60200668896321075</v>
      </c>
      <c r="Q49" s="2">
        <v>0.72</v>
      </c>
      <c r="R49" s="3">
        <v>200</v>
      </c>
      <c r="S49" s="3">
        <v>11</v>
      </c>
      <c r="T49" s="4">
        <f>(Q49/R49)*S49</f>
        <v>3.9599999999999996E-2</v>
      </c>
      <c r="U49" s="28"/>
      <c r="V49" s="27"/>
      <c r="W49" s="27"/>
      <c r="X49" s="27"/>
      <c r="Y49" s="27"/>
      <c r="Z49" s="26"/>
    </row>
    <row r="50" spans="1:26" ht="12.75" hidden="1" customHeight="1" x14ac:dyDescent="0.25">
      <c r="A50" s="28" t="s">
        <v>14</v>
      </c>
      <c r="B50" s="29" t="s">
        <v>21</v>
      </c>
      <c r="C50" s="30">
        <v>6.9444444444444441E-3</v>
      </c>
      <c r="D50" s="25" t="s">
        <v>22</v>
      </c>
      <c r="E50" s="64">
        <v>5.35</v>
      </c>
      <c r="F50" s="64"/>
      <c r="G50" s="62"/>
      <c r="H50" s="62"/>
      <c r="I50" s="64">
        <v>6.4</v>
      </c>
      <c r="J50" s="64"/>
      <c r="K50" s="64"/>
      <c r="L50" s="63">
        <v>100</v>
      </c>
      <c r="M50" s="63">
        <v>2</v>
      </c>
      <c r="N50" s="64">
        <f>(I50/L50)*M50</f>
        <v>0.128</v>
      </c>
      <c r="O50" s="65"/>
      <c r="P50" s="27"/>
      <c r="Q50" s="27"/>
      <c r="R50" s="27"/>
      <c r="S50" s="27"/>
      <c r="T50" s="26"/>
      <c r="U50" s="28"/>
      <c r="V50" s="27"/>
      <c r="W50" s="27"/>
      <c r="X50" s="27"/>
      <c r="Y50" s="27"/>
      <c r="Z50" s="26"/>
    </row>
    <row r="51" spans="1:26" ht="12.75" hidden="1" customHeight="1" x14ac:dyDescent="0.25">
      <c r="A51" s="25">
        <f>A48/1.196</f>
        <v>5.3585801879280144</v>
      </c>
      <c r="B51" s="29" t="s">
        <v>23</v>
      </c>
      <c r="C51" s="30">
        <v>1.0416666666666666E-2</v>
      </c>
      <c r="D51" s="2" t="s">
        <v>24</v>
      </c>
      <c r="E51" s="52">
        <v>10.199999999999999</v>
      </c>
      <c r="I51" s="52">
        <v>12.2</v>
      </c>
      <c r="L51" s="36">
        <v>50</v>
      </c>
      <c r="M51" s="36">
        <v>5</v>
      </c>
      <c r="N51" s="52">
        <f t="shared" ref="N51" si="6">(I51/L51)*M51</f>
        <v>1.22</v>
      </c>
      <c r="O51" s="65"/>
      <c r="P51" s="27"/>
      <c r="Q51" s="27"/>
      <c r="R51" s="27"/>
      <c r="S51" s="27"/>
      <c r="T51" s="26"/>
      <c r="U51" s="28"/>
      <c r="V51" s="27"/>
      <c r="W51" s="27"/>
      <c r="X51" s="27"/>
      <c r="Y51" s="27"/>
      <c r="Z51" s="26"/>
    </row>
    <row r="52" spans="1:26" ht="12.75" hidden="1" customHeight="1" x14ac:dyDescent="0.25">
      <c r="A52" s="25"/>
      <c r="B52" s="34"/>
      <c r="C52" s="35"/>
      <c r="D52" s="32" t="s">
        <v>40</v>
      </c>
      <c r="E52" s="64">
        <f>H52/1.196</f>
        <v>0</v>
      </c>
      <c r="F52" s="64"/>
      <c r="G52" s="62"/>
      <c r="H52" s="62"/>
      <c r="I52" s="64">
        <v>5.5</v>
      </c>
      <c r="J52" s="64"/>
      <c r="K52" s="64"/>
      <c r="L52" s="63">
        <v>10</v>
      </c>
      <c r="M52" s="63">
        <v>0.3</v>
      </c>
      <c r="N52" s="64">
        <f>(I52/L52)*M52</f>
        <v>0.16500000000000001</v>
      </c>
      <c r="O52" s="65"/>
      <c r="P52" s="27"/>
      <c r="Q52" s="27"/>
      <c r="R52" s="27"/>
      <c r="S52" s="27"/>
      <c r="T52" s="26"/>
      <c r="U52" s="28"/>
      <c r="V52" s="27"/>
      <c r="W52" s="27"/>
      <c r="X52" s="27"/>
      <c r="Y52" s="27"/>
      <c r="Z52" s="26"/>
    </row>
    <row r="53" spans="1:26" ht="12.75" hidden="1" customHeight="1" x14ac:dyDescent="0.25">
      <c r="A53" s="28"/>
      <c r="B53" s="31" t="s">
        <v>25</v>
      </c>
      <c r="C53" s="30">
        <v>6.9444444444444447E-4</v>
      </c>
      <c r="D53" s="32" t="s">
        <v>41</v>
      </c>
      <c r="E53" s="64">
        <v>20.23</v>
      </c>
      <c r="F53" s="64"/>
      <c r="G53" s="62"/>
      <c r="H53" s="62"/>
      <c r="I53" s="64">
        <v>24.2</v>
      </c>
      <c r="J53" s="64"/>
      <c r="K53" s="64"/>
      <c r="L53" s="63">
        <v>15</v>
      </c>
      <c r="M53" s="63">
        <v>1</v>
      </c>
      <c r="N53" s="64">
        <f t="shared" ref="N53" si="7">(I53/L53)*M53</f>
        <v>1.6133333333333333</v>
      </c>
      <c r="O53" s="65"/>
      <c r="P53" s="27"/>
      <c r="Q53" s="27"/>
      <c r="R53" s="27"/>
      <c r="S53" s="27"/>
      <c r="T53" s="26"/>
      <c r="U53" s="28"/>
      <c r="V53" s="27"/>
      <c r="W53" s="27"/>
      <c r="X53" s="27"/>
      <c r="Y53" s="27"/>
      <c r="Z53" s="26"/>
    </row>
    <row r="54" spans="1:26" ht="12.75" hidden="1" customHeight="1" x14ac:dyDescent="0.25">
      <c r="A54" s="33"/>
      <c r="B54" s="29"/>
      <c r="C54" s="30">
        <f>SUM(C46:C53)</f>
        <v>2.6388888888888889E-2</v>
      </c>
      <c r="D54" s="32"/>
      <c r="E54" s="64"/>
      <c r="F54" s="64"/>
      <c r="G54" s="62"/>
      <c r="H54" s="62"/>
      <c r="I54" s="64"/>
      <c r="J54" s="64"/>
      <c r="K54" s="64"/>
      <c r="L54" s="63"/>
      <c r="M54" s="63"/>
      <c r="N54" s="64"/>
      <c r="O54" s="65"/>
      <c r="P54" s="27"/>
      <c r="Q54" s="27"/>
      <c r="R54" s="27"/>
      <c r="S54" s="27"/>
      <c r="T54" s="26"/>
      <c r="U54" s="28"/>
      <c r="V54" s="27"/>
      <c r="W54" s="27"/>
      <c r="X54" s="27"/>
      <c r="Y54" s="27"/>
      <c r="Z54" s="26"/>
    </row>
    <row r="55" spans="1:26" ht="12.75" hidden="1" customHeight="1" x14ac:dyDescent="0.25">
      <c r="A55" s="28"/>
      <c r="B55" s="29">
        <f>N55+T55+Z55</f>
        <v>4.032861904761905</v>
      </c>
      <c r="C55" s="30" t="s">
        <v>28</v>
      </c>
      <c r="D55" s="25">
        <f>B55/1.196</f>
        <v>3.3719581143494191</v>
      </c>
      <c r="E55" s="64"/>
      <c r="F55" s="64"/>
      <c r="G55" s="62"/>
      <c r="H55" s="62"/>
      <c r="I55" s="64"/>
      <c r="J55" s="64"/>
      <c r="K55" s="64"/>
      <c r="L55" s="63"/>
      <c r="M55" s="63"/>
      <c r="N55" s="64">
        <f>SUM(N46:N53)</f>
        <v>3.7618333333333331</v>
      </c>
      <c r="O55" s="65"/>
      <c r="P55" s="27"/>
      <c r="Q55" s="27"/>
      <c r="R55" s="27"/>
      <c r="S55" s="27"/>
      <c r="T55" s="26">
        <f>SUM(T46:T53)</f>
        <v>7.8171428571428558E-2</v>
      </c>
      <c r="U55" s="28"/>
      <c r="V55" s="27"/>
      <c r="W55" s="27"/>
      <c r="X55" s="27"/>
      <c r="Y55" s="27"/>
      <c r="Z55" s="26">
        <f>SUM(Z30:Z51)</f>
        <v>0.19285714285714284</v>
      </c>
    </row>
    <row r="56" spans="1:26" ht="12.75" hidden="1" customHeight="1" x14ac:dyDescent="0.25">
      <c r="A56" s="18"/>
      <c r="B56" s="19"/>
      <c r="C56" s="20"/>
      <c r="D56" s="21"/>
      <c r="E56" s="60"/>
      <c r="F56" s="60"/>
      <c r="G56" s="58"/>
      <c r="H56" s="58"/>
      <c r="I56" s="60"/>
      <c r="J56" s="60"/>
      <c r="K56" s="60"/>
      <c r="L56" s="59"/>
      <c r="M56" s="59"/>
      <c r="N56" s="60"/>
      <c r="O56" s="61"/>
      <c r="P56" s="23"/>
      <c r="Q56" s="23"/>
      <c r="R56" s="23"/>
      <c r="S56" s="23"/>
      <c r="T56" s="22"/>
      <c r="U56" s="18"/>
      <c r="V56" s="23"/>
      <c r="W56" s="23"/>
      <c r="X56" s="23"/>
      <c r="Y56" s="23"/>
      <c r="Z56" s="22"/>
    </row>
    <row r="57" spans="1:26" x14ac:dyDescent="0.25">
      <c r="A57" s="16" t="s">
        <v>98</v>
      </c>
      <c r="B57" s="11" t="s">
        <v>7</v>
      </c>
      <c r="E57" s="52">
        <f t="shared" ref="E57:E77" si="8">H57/F57</f>
        <v>0</v>
      </c>
      <c r="F57" s="52">
        <v>1.2</v>
      </c>
      <c r="I57" s="52">
        <f t="shared" ref="I57:I77" si="9">G57+(G57*K57)</f>
        <v>0</v>
      </c>
      <c r="J57" s="52">
        <f t="shared" ref="J57:J120" si="10">IF(H57&gt;0,H57,I57)</f>
        <v>0</v>
      </c>
      <c r="K57" s="52">
        <v>0.2</v>
      </c>
      <c r="M57" s="36">
        <v>3</v>
      </c>
      <c r="N57" s="52">
        <f>IF(L57="",0,(J57/L57)*M57)</f>
        <v>0</v>
      </c>
      <c r="P57" s="1"/>
      <c r="Q57" s="1"/>
      <c r="R57" s="1"/>
      <c r="S57" s="1"/>
      <c r="T57" s="1"/>
      <c r="V57" s="1"/>
      <c r="W57" s="1"/>
      <c r="X57" s="1"/>
      <c r="Y57" s="1"/>
      <c r="Z57" s="1"/>
    </row>
    <row r="58" spans="1:26" x14ac:dyDescent="0.25">
      <c r="B58" s="11" t="s">
        <v>9</v>
      </c>
      <c r="D58" s="1"/>
      <c r="E58" s="52">
        <f t="shared" si="8"/>
        <v>0</v>
      </c>
      <c r="F58" s="52">
        <v>1.2</v>
      </c>
      <c r="I58" s="52">
        <f t="shared" si="9"/>
        <v>0</v>
      </c>
      <c r="J58" s="52">
        <f t="shared" si="10"/>
        <v>0</v>
      </c>
      <c r="K58" s="52">
        <v>0.2</v>
      </c>
      <c r="M58" s="36">
        <v>2</v>
      </c>
      <c r="N58" s="52">
        <f t="shared" ref="N58:N77" si="11">IF(L58="",0,(J58/L58)*M58)</f>
        <v>0</v>
      </c>
      <c r="P58" s="1"/>
      <c r="Q58" s="1"/>
      <c r="R58" s="1"/>
      <c r="S58" s="1"/>
      <c r="T58" s="1"/>
      <c r="V58" s="1"/>
      <c r="W58" s="1"/>
      <c r="X58" s="1"/>
      <c r="Y58" s="1"/>
      <c r="Z58" s="1"/>
    </row>
    <row r="59" spans="1:26" x14ac:dyDescent="0.25">
      <c r="A59" s="2"/>
      <c r="B59" s="11" t="s">
        <v>12</v>
      </c>
      <c r="E59" s="52">
        <f t="shared" si="8"/>
        <v>0</v>
      </c>
      <c r="F59" s="52">
        <v>1.2</v>
      </c>
      <c r="I59" s="52">
        <f t="shared" si="9"/>
        <v>0</v>
      </c>
      <c r="J59" s="52">
        <f t="shared" si="10"/>
        <v>0</v>
      </c>
      <c r="K59" s="52">
        <v>0.2</v>
      </c>
      <c r="N59" s="52">
        <f t="shared" si="11"/>
        <v>0</v>
      </c>
      <c r="P59" s="1"/>
      <c r="Q59" s="1"/>
      <c r="R59" s="1"/>
      <c r="S59" s="1"/>
      <c r="T59" s="1"/>
      <c r="V59" s="1"/>
      <c r="W59" s="1"/>
      <c r="X59" s="1"/>
      <c r="Y59" s="1"/>
      <c r="Z59" s="1"/>
    </row>
    <row r="60" spans="1:26" x14ac:dyDescent="0.25">
      <c r="B60" s="11" t="s">
        <v>15</v>
      </c>
      <c r="D60" s="15"/>
      <c r="E60" s="52">
        <f t="shared" si="8"/>
        <v>0</v>
      </c>
      <c r="F60" s="52">
        <v>1.2</v>
      </c>
      <c r="I60" s="52">
        <f t="shared" si="9"/>
        <v>0</v>
      </c>
      <c r="J60" s="52">
        <f t="shared" si="10"/>
        <v>0</v>
      </c>
      <c r="K60" s="52">
        <v>0.2</v>
      </c>
      <c r="M60" s="36">
        <v>3</v>
      </c>
      <c r="N60" s="52">
        <f t="shared" si="11"/>
        <v>0</v>
      </c>
      <c r="P60" s="1"/>
      <c r="Q60" s="1"/>
      <c r="R60" s="1"/>
      <c r="S60" s="1"/>
      <c r="T60" s="1"/>
      <c r="V60" s="1"/>
      <c r="W60" s="1"/>
      <c r="X60" s="1"/>
      <c r="Y60" s="1"/>
      <c r="Z60" s="1"/>
    </row>
    <row r="61" spans="1:26" x14ac:dyDescent="0.25">
      <c r="A61" s="2"/>
      <c r="B61" s="14" t="s">
        <v>18</v>
      </c>
      <c r="E61" s="52">
        <f t="shared" si="8"/>
        <v>0</v>
      </c>
      <c r="F61" s="52">
        <v>1.2</v>
      </c>
      <c r="I61" s="52">
        <f t="shared" si="9"/>
        <v>0</v>
      </c>
      <c r="J61" s="52">
        <f t="shared" si="10"/>
        <v>0</v>
      </c>
      <c r="K61" s="52">
        <v>0.2</v>
      </c>
      <c r="M61" s="56">
        <v>0</v>
      </c>
      <c r="N61" s="52">
        <f t="shared" si="11"/>
        <v>0</v>
      </c>
      <c r="P61" s="1"/>
      <c r="Q61" s="1"/>
      <c r="R61" s="1"/>
      <c r="S61" s="1"/>
      <c r="T61" s="1"/>
      <c r="V61" s="1"/>
      <c r="W61" s="1"/>
      <c r="X61" s="1"/>
      <c r="Y61" s="1"/>
      <c r="Z61" s="1"/>
    </row>
    <row r="62" spans="1:26" x14ac:dyDescent="0.25">
      <c r="B62" s="11" t="s">
        <v>19</v>
      </c>
      <c r="E62" s="52">
        <f t="shared" si="8"/>
        <v>0</v>
      </c>
      <c r="F62" s="52">
        <v>1.2</v>
      </c>
      <c r="I62" s="52">
        <f t="shared" si="9"/>
        <v>0</v>
      </c>
      <c r="J62" s="52">
        <f t="shared" si="10"/>
        <v>0</v>
      </c>
      <c r="K62" s="52">
        <v>0.2</v>
      </c>
      <c r="N62" s="52">
        <f t="shared" si="11"/>
        <v>0</v>
      </c>
      <c r="P62" s="1"/>
      <c r="Q62" s="1"/>
      <c r="R62" s="1"/>
      <c r="S62" s="1"/>
      <c r="T62" s="1"/>
      <c r="V62" s="1"/>
      <c r="W62" s="1"/>
      <c r="X62" s="1"/>
      <c r="Y62" s="1"/>
      <c r="Z62" s="1"/>
    </row>
    <row r="63" spans="1:26" x14ac:dyDescent="0.25">
      <c r="B63" s="11" t="s">
        <v>20</v>
      </c>
      <c r="D63" s="15"/>
      <c r="E63" s="52">
        <f t="shared" si="8"/>
        <v>0</v>
      </c>
      <c r="F63" s="52">
        <v>1.2</v>
      </c>
      <c r="I63" s="52">
        <f t="shared" si="9"/>
        <v>0</v>
      </c>
      <c r="J63" s="52">
        <f t="shared" si="10"/>
        <v>0</v>
      </c>
      <c r="K63" s="52">
        <v>0.2</v>
      </c>
      <c r="M63" s="36">
        <v>0.5</v>
      </c>
      <c r="N63" s="52">
        <f t="shared" si="11"/>
        <v>0</v>
      </c>
      <c r="P63" s="1"/>
      <c r="Q63" s="1"/>
      <c r="R63" s="1"/>
      <c r="S63" s="1"/>
      <c r="T63" s="1"/>
      <c r="V63" s="1"/>
      <c r="W63" s="1"/>
      <c r="X63" s="1"/>
      <c r="Y63" s="1"/>
      <c r="Z63" s="1"/>
    </row>
    <row r="64" spans="1:26" x14ac:dyDescent="0.25">
      <c r="B64" s="11" t="s">
        <v>21</v>
      </c>
      <c r="E64" s="52">
        <f t="shared" si="8"/>
        <v>0</v>
      </c>
      <c r="F64" s="52">
        <v>1.2</v>
      </c>
      <c r="I64" s="52">
        <f t="shared" si="9"/>
        <v>0</v>
      </c>
      <c r="J64" s="52">
        <f t="shared" si="10"/>
        <v>0</v>
      </c>
      <c r="K64" s="52">
        <v>0.2</v>
      </c>
      <c r="M64" s="36">
        <v>2</v>
      </c>
      <c r="N64" s="52">
        <f t="shared" si="11"/>
        <v>0</v>
      </c>
      <c r="P64" s="1"/>
      <c r="Q64" s="1"/>
      <c r="R64" s="1"/>
      <c r="S64" s="1"/>
      <c r="T64" s="1"/>
      <c r="V64" s="1"/>
      <c r="W64" s="1"/>
      <c r="X64" s="1"/>
      <c r="Y64" s="1"/>
      <c r="Z64" s="1"/>
    </row>
    <row r="65" spans="1:26" x14ac:dyDescent="0.25">
      <c r="B65" s="11" t="s">
        <v>10</v>
      </c>
      <c r="E65" s="52">
        <f t="shared" si="8"/>
        <v>0</v>
      </c>
      <c r="F65" s="52">
        <v>1.2</v>
      </c>
      <c r="I65" s="52">
        <f t="shared" si="9"/>
        <v>0</v>
      </c>
      <c r="J65" s="52">
        <f t="shared" si="10"/>
        <v>0</v>
      </c>
      <c r="K65" s="52">
        <v>0.2</v>
      </c>
      <c r="N65" s="52">
        <f t="shared" si="11"/>
        <v>0</v>
      </c>
      <c r="P65" s="1"/>
      <c r="Q65" s="1"/>
      <c r="R65" s="1"/>
      <c r="S65" s="1"/>
      <c r="T65" s="1"/>
      <c r="V65" s="1"/>
      <c r="W65" s="1"/>
      <c r="X65" s="1"/>
      <c r="Y65" s="1"/>
      <c r="Z65" s="1"/>
    </row>
    <row r="66" spans="1:26" x14ac:dyDescent="0.25">
      <c r="B66" s="11" t="s">
        <v>23</v>
      </c>
      <c r="E66" s="52">
        <f t="shared" si="8"/>
        <v>0</v>
      </c>
      <c r="F66" s="52">
        <v>1.2</v>
      </c>
      <c r="I66" s="52">
        <f t="shared" si="9"/>
        <v>0</v>
      </c>
      <c r="J66" s="52">
        <f t="shared" si="10"/>
        <v>0</v>
      </c>
      <c r="K66" s="52">
        <v>0.2</v>
      </c>
      <c r="M66" s="36">
        <v>5</v>
      </c>
      <c r="N66" s="52">
        <f t="shared" si="11"/>
        <v>0</v>
      </c>
      <c r="P66" s="1"/>
      <c r="Q66" s="1"/>
      <c r="R66" s="1"/>
      <c r="S66" s="1"/>
      <c r="T66" s="1"/>
      <c r="V66" s="1"/>
      <c r="W66" s="1"/>
      <c r="X66" s="1"/>
      <c r="Y66" s="1"/>
      <c r="Z66" s="1"/>
    </row>
    <row r="67" spans="1:26" x14ac:dyDescent="0.25">
      <c r="B67" s="14" t="s">
        <v>92</v>
      </c>
      <c r="E67" s="52">
        <f t="shared" si="8"/>
        <v>0</v>
      </c>
      <c r="F67" s="52">
        <v>1.2</v>
      </c>
      <c r="I67" s="52">
        <f t="shared" si="9"/>
        <v>0</v>
      </c>
      <c r="J67" s="52">
        <f t="shared" si="10"/>
        <v>0</v>
      </c>
      <c r="K67" s="52">
        <v>0.2</v>
      </c>
      <c r="M67" s="36">
        <v>2</v>
      </c>
      <c r="N67" s="52">
        <f t="shared" si="11"/>
        <v>0</v>
      </c>
      <c r="P67" s="1"/>
      <c r="Q67" s="1"/>
      <c r="R67" s="1"/>
      <c r="S67" s="1"/>
      <c r="T67" s="1"/>
      <c r="V67" s="1"/>
      <c r="W67" s="1"/>
      <c r="X67" s="1"/>
      <c r="Y67" s="1"/>
      <c r="Z67" s="1"/>
    </row>
    <row r="68" spans="1:26" x14ac:dyDescent="0.25">
      <c r="B68" s="11" t="s">
        <v>93</v>
      </c>
      <c r="E68" s="52">
        <f t="shared" si="8"/>
        <v>0</v>
      </c>
      <c r="F68" s="52">
        <v>1.2</v>
      </c>
      <c r="I68" s="52">
        <f t="shared" si="9"/>
        <v>0</v>
      </c>
      <c r="J68" s="52">
        <f t="shared" si="10"/>
        <v>0</v>
      </c>
      <c r="K68" s="52">
        <v>0.2</v>
      </c>
      <c r="N68" s="52">
        <f t="shared" si="11"/>
        <v>0</v>
      </c>
      <c r="P68" s="1"/>
      <c r="Q68" s="1"/>
      <c r="R68" s="1"/>
      <c r="S68" s="1"/>
      <c r="T68" s="1"/>
      <c r="V68" s="1"/>
      <c r="W68" s="1"/>
      <c r="X68" s="1"/>
      <c r="Y68" s="1"/>
      <c r="Z68" s="1"/>
    </row>
    <row r="69" spans="1:26" x14ac:dyDescent="0.25">
      <c r="B69" s="11" t="s">
        <v>25</v>
      </c>
      <c r="E69" s="52">
        <f t="shared" si="8"/>
        <v>0</v>
      </c>
      <c r="F69" s="52">
        <v>1.2</v>
      </c>
      <c r="I69" s="52">
        <f t="shared" si="9"/>
        <v>0</v>
      </c>
      <c r="J69" s="52">
        <f t="shared" si="10"/>
        <v>0</v>
      </c>
      <c r="K69" s="52">
        <v>0.2</v>
      </c>
      <c r="M69" s="36">
        <v>1</v>
      </c>
      <c r="N69" s="52">
        <f t="shared" si="11"/>
        <v>0</v>
      </c>
      <c r="P69" s="1"/>
      <c r="Q69" s="1"/>
      <c r="R69" s="1"/>
      <c r="S69" s="1"/>
      <c r="T69" s="1"/>
      <c r="V69" s="1"/>
      <c r="W69" s="1"/>
      <c r="X69" s="1"/>
      <c r="Y69" s="1"/>
      <c r="Z69" s="1"/>
    </row>
    <row r="70" spans="1:26" x14ac:dyDescent="0.25">
      <c r="E70" s="52">
        <f t="shared" si="8"/>
        <v>0</v>
      </c>
      <c r="F70" s="52">
        <v>1.2</v>
      </c>
      <c r="I70" s="52">
        <f t="shared" si="9"/>
        <v>0</v>
      </c>
      <c r="J70" s="52">
        <f t="shared" si="10"/>
        <v>0</v>
      </c>
      <c r="K70" s="52">
        <v>0.2</v>
      </c>
      <c r="N70" s="52">
        <f t="shared" si="11"/>
        <v>0</v>
      </c>
      <c r="P70" s="1"/>
      <c r="Q70" s="1"/>
      <c r="R70" s="1"/>
      <c r="S70" s="1"/>
      <c r="T70" s="1"/>
      <c r="V70" s="1"/>
      <c r="W70" s="1"/>
      <c r="X70" s="1"/>
      <c r="Y70" s="1"/>
      <c r="Z70" s="1"/>
    </row>
    <row r="71" spans="1:26" x14ac:dyDescent="0.25">
      <c r="B71" s="14"/>
      <c r="E71" s="52">
        <f t="shared" si="8"/>
        <v>0</v>
      </c>
      <c r="F71" s="52">
        <v>1.2</v>
      </c>
      <c r="I71" s="52">
        <f t="shared" si="9"/>
        <v>0</v>
      </c>
      <c r="J71" s="52">
        <f t="shared" si="10"/>
        <v>0</v>
      </c>
      <c r="K71" s="52">
        <v>0.2</v>
      </c>
      <c r="N71" s="52">
        <f t="shared" si="11"/>
        <v>0</v>
      </c>
      <c r="P71" s="1"/>
      <c r="Q71" s="1"/>
      <c r="R71" s="1"/>
      <c r="S71" s="1"/>
      <c r="T71" s="1"/>
      <c r="V71" s="1"/>
      <c r="W71" s="1"/>
      <c r="X71" s="1"/>
      <c r="Y71" s="1"/>
      <c r="Z71" s="1"/>
    </row>
    <row r="72" spans="1:26" x14ac:dyDescent="0.25">
      <c r="E72" s="52">
        <f t="shared" si="8"/>
        <v>0</v>
      </c>
      <c r="F72" s="52">
        <v>1.2</v>
      </c>
      <c r="I72" s="52">
        <f t="shared" si="9"/>
        <v>0</v>
      </c>
      <c r="J72" s="52">
        <f t="shared" si="10"/>
        <v>0</v>
      </c>
      <c r="K72" s="52">
        <v>0.2</v>
      </c>
      <c r="N72" s="52">
        <f t="shared" si="11"/>
        <v>0</v>
      </c>
      <c r="P72" s="1"/>
      <c r="Q72" s="1"/>
      <c r="R72" s="1"/>
      <c r="S72" s="1"/>
      <c r="T72" s="1"/>
      <c r="V72" s="1"/>
      <c r="W72" s="1"/>
      <c r="X72" s="1"/>
      <c r="Y72" s="1"/>
      <c r="Z72" s="1"/>
    </row>
    <row r="73" spans="1:26" x14ac:dyDescent="0.25">
      <c r="E73" s="52">
        <f t="shared" si="8"/>
        <v>0</v>
      </c>
      <c r="F73" s="52">
        <v>1.2</v>
      </c>
      <c r="I73" s="52">
        <f t="shared" si="9"/>
        <v>0</v>
      </c>
      <c r="J73" s="52">
        <f t="shared" si="10"/>
        <v>0</v>
      </c>
      <c r="K73" s="52">
        <v>0.2</v>
      </c>
      <c r="N73" s="52">
        <f t="shared" si="11"/>
        <v>0</v>
      </c>
      <c r="P73" s="1"/>
      <c r="Q73" s="1"/>
      <c r="R73" s="1"/>
      <c r="S73" s="1"/>
      <c r="T73" s="1"/>
      <c r="V73" s="1"/>
      <c r="W73" s="1"/>
      <c r="X73" s="1"/>
      <c r="Y73" s="1"/>
      <c r="Z73" s="1"/>
    </row>
    <row r="74" spans="1:26" x14ac:dyDescent="0.25">
      <c r="E74" s="52">
        <f t="shared" si="8"/>
        <v>0</v>
      </c>
      <c r="F74" s="52">
        <v>1.2</v>
      </c>
      <c r="I74" s="52">
        <f t="shared" si="9"/>
        <v>0</v>
      </c>
      <c r="J74" s="52">
        <f t="shared" si="10"/>
        <v>0</v>
      </c>
      <c r="K74" s="52">
        <v>0.2</v>
      </c>
      <c r="N74" s="52">
        <f t="shared" si="11"/>
        <v>0</v>
      </c>
      <c r="P74" s="1"/>
      <c r="Q74" s="1"/>
      <c r="R74" s="1"/>
      <c r="S74" s="1"/>
      <c r="T74" s="1"/>
      <c r="V74" s="1"/>
      <c r="W74" s="1"/>
      <c r="X74" s="1"/>
      <c r="Y74" s="1"/>
      <c r="Z74" s="1"/>
    </row>
    <row r="75" spans="1:26" x14ac:dyDescent="0.25">
      <c r="E75" s="52">
        <f t="shared" si="8"/>
        <v>0</v>
      </c>
      <c r="F75" s="52">
        <v>1.2</v>
      </c>
      <c r="I75" s="52">
        <f t="shared" si="9"/>
        <v>0</v>
      </c>
      <c r="J75" s="52">
        <f t="shared" si="10"/>
        <v>0</v>
      </c>
      <c r="K75" s="52">
        <v>0.2</v>
      </c>
      <c r="N75" s="52">
        <f t="shared" si="11"/>
        <v>0</v>
      </c>
      <c r="P75" s="1"/>
      <c r="Q75" s="1"/>
      <c r="R75" s="1"/>
      <c r="S75" s="1"/>
      <c r="T75" s="1"/>
      <c r="V75" s="1"/>
      <c r="W75" s="1"/>
      <c r="X75" s="1"/>
      <c r="Y75" s="1"/>
      <c r="Z75" s="1"/>
    </row>
    <row r="76" spans="1:26" x14ac:dyDescent="0.25">
      <c r="E76" s="52">
        <f t="shared" si="8"/>
        <v>0</v>
      </c>
      <c r="F76" s="52">
        <v>1.2</v>
      </c>
      <c r="I76" s="52">
        <f t="shared" si="9"/>
        <v>0</v>
      </c>
      <c r="J76" s="52">
        <f t="shared" si="10"/>
        <v>0</v>
      </c>
      <c r="K76" s="52">
        <v>0.2</v>
      </c>
      <c r="N76" s="52">
        <f t="shared" si="11"/>
        <v>0</v>
      </c>
      <c r="P76" s="1"/>
      <c r="Q76" s="1"/>
      <c r="R76" s="1"/>
      <c r="S76" s="1"/>
      <c r="T76" s="1"/>
      <c r="V76" s="1"/>
      <c r="W76" s="1"/>
      <c r="X76" s="1"/>
      <c r="Y76" s="1"/>
      <c r="Z76" s="1"/>
    </row>
    <row r="77" spans="1:26" x14ac:dyDescent="0.25">
      <c r="A77" s="46" t="s">
        <v>26</v>
      </c>
      <c r="B77" s="47">
        <f>SUM(C57:C76)</f>
        <v>0</v>
      </c>
      <c r="C77" s="48"/>
      <c r="D77" s="49"/>
      <c r="E77" s="52">
        <f t="shared" si="8"/>
        <v>0</v>
      </c>
      <c r="F77" s="52">
        <v>1.2</v>
      </c>
      <c r="G77" s="52"/>
      <c r="H77" s="52"/>
      <c r="I77" s="52">
        <f t="shared" si="9"/>
        <v>0</v>
      </c>
      <c r="J77" s="52">
        <f t="shared" si="10"/>
        <v>0</v>
      </c>
      <c r="K77" s="52">
        <v>0.2</v>
      </c>
      <c r="L77" s="57"/>
      <c r="M77" s="57"/>
      <c r="N77" s="52">
        <f t="shared" si="11"/>
        <v>0</v>
      </c>
      <c r="P77" s="1"/>
      <c r="Q77" s="1"/>
      <c r="R77" s="1"/>
      <c r="S77" s="1"/>
      <c r="T77" s="1"/>
      <c r="V77" s="1"/>
      <c r="W77" s="1"/>
      <c r="X77" s="1"/>
      <c r="Y77" s="1"/>
      <c r="Z77" s="1"/>
    </row>
    <row r="78" spans="1:26" x14ac:dyDescent="0.25">
      <c r="A78" s="51" t="s">
        <v>27</v>
      </c>
      <c r="B78" s="77">
        <f>N78</f>
        <v>0</v>
      </c>
      <c r="C78" s="48" t="s">
        <v>28</v>
      </c>
      <c r="D78" s="50">
        <f>B78/$P$1</f>
        <v>0</v>
      </c>
      <c r="G78" s="52"/>
      <c r="H78" s="52"/>
      <c r="J78" s="52">
        <f t="shared" si="10"/>
        <v>0</v>
      </c>
      <c r="L78" s="57"/>
      <c r="M78" s="57"/>
      <c r="N78" s="52">
        <f>SUM(N57:N77)</f>
        <v>0</v>
      </c>
      <c r="P78" s="1"/>
      <c r="Q78" s="1"/>
      <c r="R78" s="1"/>
      <c r="S78" s="1"/>
      <c r="T78" s="1"/>
      <c r="V78" s="1"/>
      <c r="W78" s="1"/>
      <c r="X78" s="1"/>
      <c r="Y78" s="1"/>
      <c r="Z78" s="1"/>
    </row>
    <row r="79" spans="1:26" hidden="1" x14ac:dyDescent="0.25">
      <c r="A79" s="18"/>
      <c r="B79" s="19"/>
      <c r="C79" s="20"/>
      <c r="D79" s="21"/>
      <c r="E79" s="60"/>
      <c r="F79" s="60"/>
      <c r="G79" s="58"/>
      <c r="H79" s="58"/>
      <c r="I79" s="60"/>
      <c r="J79" s="52">
        <f t="shared" si="10"/>
        <v>0</v>
      </c>
      <c r="L79" s="59"/>
      <c r="M79" s="59"/>
      <c r="N79" s="60"/>
      <c r="O79" s="61"/>
      <c r="P79" s="23"/>
      <c r="Q79" s="23"/>
      <c r="R79" s="23"/>
      <c r="S79" s="23"/>
      <c r="T79" s="22"/>
      <c r="U79" s="18"/>
      <c r="V79" s="23"/>
      <c r="W79" s="23"/>
      <c r="X79" s="23"/>
      <c r="Y79" s="23"/>
      <c r="Z79" s="22"/>
    </row>
    <row r="80" spans="1:26" hidden="1" x14ac:dyDescent="0.25">
      <c r="A80" s="24" t="s">
        <v>31</v>
      </c>
      <c r="B80" s="85" t="s">
        <v>7</v>
      </c>
      <c r="C80" s="86">
        <v>2.7777777777777779E-3</v>
      </c>
      <c r="D80" s="25" t="s">
        <v>8</v>
      </c>
      <c r="E80" s="64">
        <v>8.2799999999999994</v>
      </c>
      <c r="F80" s="64"/>
      <c r="G80" s="62"/>
      <c r="H80" s="62"/>
      <c r="I80" s="64">
        <v>9.9</v>
      </c>
      <c r="J80" s="52">
        <f t="shared" si="10"/>
        <v>9.9</v>
      </c>
      <c r="L80" s="63">
        <v>200</v>
      </c>
      <c r="M80" s="63">
        <v>6.67</v>
      </c>
      <c r="N80" s="64">
        <f>(I80/L80)*M80</f>
        <v>0.33016499999999999</v>
      </c>
      <c r="O80" s="65" t="s">
        <v>9</v>
      </c>
      <c r="P80" s="27">
        <v>5.35</v>
      </c>
      <c r="Q80" s="27">
        <v>6.4</v>
      </c>
      <c r="R80" s="27">
        <v>100</v>
      </c>
      <c r="S80" s="27">
        <v>1.1000000000000001</v>
      </c>
      <c r="T80" s="26">
        <f>(Q80/R80)*S80</f>
        <v>7.0400000000000004E-2</v>
      </c>
      <c r="U80" s="28" t="s">
        <v>10</v>
      </c>
      <c r="V80" s="27">
        <v>0.75</v>
      </c>
      <c r="W80" s="27">
        <v>0.9</v>
      </c>
      <c r="X80" s="27">
        <v>70</v>
      </c>
      <c r="Y80" s="27">
        <v>3</v>
      </c>
      <c r="Z80" s="26">
        <f>(W80/X80)*Y80</f>
        <v>3.8571428571428569E-2</v>
      </c>
    </row>
    <row r="81" spans="1:26" hidden="1" x14ac:dyDescent="0.25">
      <c r="A81" s="24" t="s">
        <v>32</v>
      </c>
      <c r="B81" s="85"/>
      <c r="C81" s="86"/>
      <c r="D81" s="28" t="s">
        <v>11</v>
      </c>
      <c r="E81" s="64">
        <v>8.2799999999999994</v>
      </c>
      <c r="F81" s="64"/>
      <c r="G81" s="62"/>
      <c r="H81" s="62"/>
      <c r="I81" s="64">
        <v>9.9</v>
      </c>
      <c r="J81" s="52">
        <f t="shared" si="10"/>
        <v>9.9</v>
      </c>
      <c r="L81" s="63">
        <v>200</v>
      </c>
      <c r="M81" s="63">
        <v>3.33</v>
      </c>
      <c r="N81" s="64">
        <f>(I81/L81)*M81</f>
        <v>0.16483500000000001</v>
      </c>
      <c r="O81" s="65" t="s">
        <v>10</v>
      </c>
      <c r="P81" s="27">
        <v>0.75</v>
      </c>
      <c r="Q81" s="27">
        <v>0.9</v>
      </c>
      <c r="R81" s="27">
        <v>70</v>
      </c>
      <c r="S81" s="27">
        <v>2</v>
      </c>
      <c r="T81" s="26">
        <f>(Q81/R81)*S81</f>
        <v>2.5714285714285714E-2</v>
      </c>
      <c r="U81" s="28"/>
      <c r="V81" s="27"/>
      <c r="W81" s="27"/>
      <c r="X81" s="27"/>
      <c r="Y81" s="27"/>
      <c r="Z81" s="26"/>
    </row>
    <row r="82" spans="1:26" hidden="1" x14ac:dyDescent="0.25">
      <c r="A82" s="2">
        <f>'[1]cout kilometre'!B59+'calcul coût de revient'!B87</f>
        <v>9.1943523809523793</v>
      </c>
      <c r="B82" s="29" t="s">
        <v>12</v>
      </c>
      <c r="C82" s="30">
        <v>2.0833333333333333E-3</v>
      </c>
      <c r="D82" s="25" t="s">
        <v>13</v>
      </c>
      <c r="E82" s="64"/>
      <c r="F82" s="64"/>
      <c r="G82" s="62"/>
      <c r="H82" s="62"/>
      <c r="I82" s="64"/>
      <c r="J82" s="52">
        <f t="shared" si="10"/>
        <v>0</v>
      </c>
      <c r="L82" s="63"/>
      <c r="M82" s="63"/>
      <c r="N82" s="64"/>
      <c r="O82" s="65"/>
      <c r="P82" s="27"/>
      <c r="Q82" s="27"/>
      <c r="R82" s="27"/>
      <c r="S82" s="27"/>
      <c r="T82" s="26"/>
      <c r="U82" s="28"/>
      <c r="V82" s="27"/>
      <c r="W82" s="27"/>
      <c r="X82" s="27"/>
      <c r="Y82" s="27"/>
      <c r="Z82" s="26"/>
    </row>
    <row r="83" spans="1:26" hidden="1" x14ac:dyDescent="0.25">
      <c r="A83" s="28" t="s">
        <v>14</v>
      </c>
      <c r="B83" s="31" t="s">
        <v>33</v>
      </c>
      <c r="C83" s="30">
        <v>6.9444444444444441E-3</v>
      </c>
      <c r="D83" s="25" t="s">
        <v>22</v>
      </c>
      <c r="E83" s="64">
        <v>5.35</v>
      </c>
      <c r="F83" s="64"/>
      <c r="G83" s="62"/>
      <c r="H83" s="62"/>
      <c r="I83" s="64">
        <v>6.4</v>
      </c>
      <c r="J83" s="52">
        <f t="shared" si="10"/>
        <v>6.4</v>
      </c>
      <c r="L83" s="63">
        <v>100</v>
      </c>
      <c r="M83" s="63">
        <v>2</v>
      </c>
      <c r="N83" s="64">
        <f>(I83/L83)*M83</f>
        <v>0.128</v>
      </c>
      <c r="O83" s="65"/>
      <c r="P83" s="27"/>
      <c r="Q83" s="27"/>
      <c r="R83" s="27"/>
      <c r="S83" s="27"/>
      <c r="T83" s="26"/>
      <c r="U83" s="28"/>
      <c r="V83" s="27"/>
      <c r="W83" s="27"/>
      <c r="X83" s="27"/>
      <c r="Y83" s="27"/>
      <c r="Z83" s="26"/>
    </row>
    <row r="84" spans="1:26" hidden="1" x14ac:dyDescent="0.25">
      <c r="A84" s="25">
        <f>A82/1.196</f>
        <v>7.6875856028029927</v>
      </c>
      <c r="B84" s="31" t="s">
        <v>34</v>
      </c>
      <c r="C84" s="30">
        <v>1.0416666666666666E-2</v>
      </c>
      <c r="D84" s="32" t="s">
        <v>35</v>
      </c>
      <c r="E84" s="64">
        <v>27.09</v>
      </c>
      <c r="F84" s="64"/>
      <c r="G84" s="62"/>
      <c r="H84" s="62"/>
      <c r="I84" s="64">
        <v>32.4</v>
      </c>
      <c r="J84" s="52">
        <f t="shared" si="10"/>
        <v>32.4</v>
      </c>
      <c r="L84" s="63">
        <v>4</v>
      </c>
      <c r="M84" s="63">
        <v>1</v>
      </c>
      <c r="N84" s="64">
        <f>(I84/L84)*M84</f>
        <v>8.1</v>
      </c>
      <c r="O84" s="65"/>
      <c r="P84" s="27"/>
      <c r="Q84" s="27"/>
      <c r="R84" s="27"/>
      <c r="S84" s="27"/>
      <c r="T84" s="26"/>
      <c r="U84" s="28"/>
      <c r="V84" s="27"/>
      <c r="W84" s="27"/>
      <c r="X84" s="27"/>
      <c r="Y84" s="27"/>
      <c r="Z84" s="26"/>
    </row>
    <row r="85" spans="1:26" hidden="1" x14ac:dyDescent="0.25">
      <c r="A85" s="28"/>
      <c r="B85" s="29" t="s">
        <v>25</v>
      </c>
      <c r="C85" s="30">
        <v>6.9444444444444447E-4</v>
      </c>
      <c r="D85" s="25" t="s">
        <v>30</v>
      </c>
      <c r="E85" s="64">
        <v>16.89</v>
      </c>
      <c r="F85" s="64"/>
      <c r="G85" s="62"/>
      <c r="H85" s="62"/>
      <c r="I85" s="64">
        <v>20.2</v>
      </c>
      <c r="J85" s="52">
        <f t="shared" si="10"/>
        <v>20.2</v>
      </c>
      <c r="L85" s="63">
        <v>30</v>
      </c>
      <c r="M85" s="63">
        <v>0.5</v>
      </c>
      <c r="N85" s="64">
        <f t="shared" ref="N85" si="12">(I85/L85)*M85</f>
        <v>0.33666666666666667</v>
      </c>
      <c r="O85" s="65"/>
      <c r="P85" s="27"/>
      <c r="Q85" s="27"/>
      <c r="R85" s="27"/>
      <c r="S85" s="27"/>
      <c r="T85" s="26"/>
      <c r="U85" s="28"/>
      <c r="V85" s="27"/>
      <c r="W85" s="27"/>
      <c r="X85" s="27"/>
      <c r="Y85" s="27"/>
      <c r="Z85" s="26"/>
    </row>
    <row r="86" spans="1:26" hidden="1" x14ac:dyDescent="0.25">
      <c r="A86" s="28"/>
      <c r="B86" s="29"/>
      <c r="C86" s="30">
        <f>SUM(C80:C85)</f>
        <v>2.2916666666666665E-2</v>
      </c>
      <c r="D86" s="32"/>
      <c r="E86" s="64"/>
      <c r="F86" s="64"/>
      <c r="G86" s="62"/>
      <c r="H86" s="62"/>
      <c r="I86" s="64"/>
      <c r="J86" s="52">
        <f t="shared" si="10"/>
        <v>0</v>
      </c>
      <c r="L86" s="63"/>
      <c r="M86" s="63"/>
      <c r="N86" s="64"/>
      <c r="O86" s="65"/>
      <c r="P86" s="27"/>
      <c r="Q86" s="27"/>
      <c r="R86" s="27"/>
      <c r="S86" s="27"/>
      <c r="T86" s="26"/>
      <c r="U86" s="28"/>
      <c r="V86" s="27"/>
      <c r="W86" s="27"/>
      <c r="X86" s="27"/>
      <c r="Y86" s="27"/>
      <c r="Z86" s="26"/>
    </row>
    <row r="87" spans="1:26" hidden="1" x14ac:dyDescent="0.25">
      <c r="A87" s="33">
        <f>C80+C82+C83+C84</f>
        <v>2.222222222222222E-2</v>
      </c>
      <c r="B87" s="29">
        <f>N87+T87+Z87</f>
        <v>9.1943523809523793</v>
      </c>
      <c r="C87" s="30" t="s">
        <v>28</v>
      </c>
      <c r="D87" s="25">
        <f>B87/1.196</f>
        <v>7.6875856028029927</v>
      </c>
      <c r="E87" s="64"/>
      <c r="F87" s="64"/>
      <c r="G87" s="62"/>
      <c r="H87" s="62"/>
      <c r="I87" s="64"/>
      <c r="J87" s="52">
        <f t="shared" si="10"/>
        <v>0</v>
      </c>
      <c r="L87" s="63"/>
      <c r="M87" s="63"/>
      <c r="N87" s="64">
        <f>SUM(N80:N85)</f>
        <v>9.059666666666665</v>
      </c>
      <c r="O87" s="65"/>
      <c r="P87" s="27"/>
      <c r="Q87" s="27"/>
      <c r="R87" s="27"/>
      <c r="S87" s="27"/>
      <c r="T87" s="26">
        <f>SUM(T80:T85)</f>
        <v>9.6114285714285722E-2</v>
      </c>
      <c r="U87" s="28"/>
      <c r="V87" s="27"/>
      <c r="W87" s="27"/>
      <c r="X87" s="27"/>
      <c r="Y87" s="27"/>
      <c r="Z87" s="26">
        <f>SUM(Z79:Z84)</f>
        <v>3.8571428571428569E-2</v>
      </c>
    </row>
    <row r="88" spans="1:26" hidden="1" x14ac:dyDescent="0.25">
      <c r="A88" s="87"/>
      <c r="B88" s="87"/>
      <c r="C88" s="30"/>
      <c r="D88" s="25"/>
      <c r="E88" s="64"/>
      <c r="F88" s="64"/>
      <c r="G88" s="62"/>
      <c r="H88" s="62"/>
      <c r="I88" s="64"/>
      <c r="J88" s="52">
        <f t="shared" si="10"/>
        <v>0</v>
      </c>
      <c r="L88" s="63"/>
      <c r="M88" s="63"/>
      <c r="N88" s="64"/>
      <c r="O88" s="65"/>
      <c r="P88" s="27"/>
      <c r="Q88" s="27"/>
      <c r="R88" s="27"/>
      <c r="S88" s="27"/>
      <c r="T88" s="26"/>
      <c r="U88" s="28"/>
      <c r="V88" s="27"/>
      <c r="W88" s="27"/>
      <c r="X88" s="27"/>
      <c r="Y88" s="27"/>
      <c r="Z88" s="26"/>
    </row>
    <row r="89" spans="1:26" hidden="1" x14ac:dyDescent="0.25">
      <c r="A89" s="18"/>
      <c r="B89" s="19"/>
      <c r="C89" s="20"/>
      <c r="D89" s="21"/>
      <c r="E89" s="60"/>
      <c r="F89" s="60"/>
      <c r="G89" s="58"/>
      <c r="H89" s="58"/>
      <c r="I89" s="60"/>
      <c r="J89" s="52">
        <f t="shared" si="10"/>
        <v>0</v>
      </c>
      <c r="L89" s="59"/>
      <c r="M89" s="59"/>
      <c r="N89" s="60"/>
      <c r="O89" s="61"/>
      <c r="P89" s="23"/>
      <c r="Q89" s="23"/>
      <c r="R89" s="23"/>
      <c r="S89" s="23"/>
      <c r="T89" s="22"/>
      <c r="U89" s="18"/>
      <c r="V89" s="23"/>
      <c r="W89" s="23"/>
      <c r="X89" s="23"/>
      <c r="Y89" s="23"/>
      <c r="Z89" s="22"/>
    </row>
    <row r="90" spans="1:26" hidden="1" x14ac:dyDescent="0.25">
      <c r="A90" s="24" t="s">
        <v>31</v>
      </c>
      <c r="B90" s="85" t="s">
        <v>7</v>
      </c>
      <c r="C90" s="86">
        <v>2.7777777777777779E-3</v>
      </c>
      <c r="D90" s="25" t="s">
        <v>8</v>
      </c>
      <c r="E90" s="64">
        <v>8.2799999999999994</v>
      </c>
      <c r="F90" s="64"/>
      <c r="G90" s="62"/>
      <c r="H90" s="62"/>
      <c r="I90" s="64">
        <v>9.9</v>
      </c>
      <c r="J90" s="52">
        <f t="shared" si="10"/>
        <v>9.9</v>
      </c>
      <c r="L90" s="63">
        <v>200</v>
      </c>
      <c r="M90" s="63">
        <v>6.67</v>
      </c>
      <c r="N90" s="64">
        <f>(I90/L90)*M90</f>
        <v>0.33016499999999999</v>
      </c>
      <c r="O90" s="65" t="s">
        <v>9</v>
      </c>
      <c r="P90" s="27">
        <v>5.35</v>
      </c>
      <c r="Q90" s="27">
        <v>6.4</v>
      </c>
      <c r="R90" s="27">
        <v>100</v>
      </c>
      <c r="S90" s="27">
        <v>1.1000000000000001</v>
      </c>
      <c r="T90" s="26">
        <f>(Q90/R90)*S90</f>
        <v>7.0400000000000004E-2</v>
      </c>
      <c r="U90" s="28" t="s">
        <v>10</v>
      </c>
      <c r="V90" s="27">
        <v>0.75</v>
      </c>
      <c r="W90" s="27">
        <v>0.9</v>
      </c>
      <c r="X90" s="27">
        <v>70</v>
      </c>
      <c r="Y90" s="27">
        <v>3</v>
      </c>
      <c r="Z90" s="26">
        <f>(W90/X90)*Y90</f>
        <v>3.8571428571428569E-2</v>
      </c>
    </row>
    <row r="91" spans="1:26" hidden="1" x14ac:dyDescent="0.25">
      <c r="A91" s="24" t="s">
        <v>36</v>
      </c>
      <c r="B91" s="85"/>
      <c r="C91" s="86"/>
      <c r="D91" s="28" t="s">
        <v>11</v>
      </c>
      <c r="E91" s="64">
        <v>8.2799999999999994</v>
      </c>
      <c r="F91" s="64"/>
      <c r="G91" s="62"/>
      <c r="H91" s="62"/>
      <c r="I91" s="64">
        <v>9.9</v>
      </c>
      <c r="J91" s="52">
        <f t="shared" si="10"/>
        <v>9.9</v>
      </c>
      <c r="L91" s="63">
        <v>200</v>
      </c>
      <c r="M91" s="63">
        <v>3.33</v>
      </c>
      <c r="N91" s="64">
        <f>(I91/L91)*M91</f>
        <v>0.16483500000000001</v>
      </c>
      <c r="O91" s="65" t="s">
        <v>10</v>
      </c>
      <c r="P91" s="27">
        <v>0.75</v>
      </c>
      <c r="Q91" s="27">
        <v>0.9</v>
      </c>
      <c r="R91" s="27">
        <v>70</v>
      </c>
      <c r="S91" s="27">
        <v>2</v>
      </c>
      <c r="T91" s="26">
        <f>(Q91/R91)*S91</f>
        <v>2.5714285714285714E-2</v>
      </c>
      <c r="U91" s="28"/>
      <c r="V91" s="27"/>
      <c r="W91" s="27"/>
      <c r="X91" s="27"/>
      <c r="Y91" s="27"/>
      <c r="Z91" s="26"/>
    </row>
    <row r="92" spans="1:26" hidden="1" x14ac:dyDescent="0.25">
      <c r="A92" s="2">
        <f>'[1]cout kilometre'!B59+'calcul coût de revient'!B97</f>
        <v>9.6048285714285715</v>
      </c>
      <c r="B92" s="29" t="s">
        <v>12</v>
      </c>
      <c r="C92" s="30">
        <v>2.0833333333333333E-3</v>
      </c>
      <c r="D92" s="25" t="s">
        <v>13</v>
      </c>
      <c r="E92" s="64"/>
      <c r="F92" s="64"/>
      <c r="G92" s="62"/>
      <c r="H92" s="62"/>
      <c r="I92" s="64"/>
      <c r="J92" s="52">
        <f t="shared" si="10"/>
        <v>0</v>
      </c>
      <c r="L92" s="63"/>
      <c r="M92" s="63"/>
      <c r="N92" s="64"/>
      <c r="O92" s="65"/>
      <c r="P92" s="27"/>
      <c r="Q92" s="27"/>
      <c r="R92" s="27"/>
      <c r="S92" s="27"/>
      <c r="T92" s="26"/>
      <c r="U92" s="28"/>
      <c r="V92" s="27"/>
      <c r="W92" s="27"/>
      <c r="X92" s="27"/>
      <c r="Y92" s="27"/>
      <c r="Z92" s="26"/>
    </row>
    <row r="93" spans="1:26" hidden="1" x14ac:dyDescent="0.25">
      <c r="A93" s="28" t="s">
        <v>14</v>
      </c>
      <c r="B93" s="29" t="s">
        <v>21</v>
      </c>
      <c r="C93" s="30">
        <v>6.9444444444444441E-3</v>
      </c>
      <c r="D93" s="25" t="s">
        <v>22</v>
      </c>
      <c r="E93" s="64">
        <v>5.35</v>
      </c>
      <c r="F93" s="64"/>
      <c r="G93" s="62"/>
      <c r="H93" s="62"/>
      <c r="I93" s="64">
        <v>6.4</v>
      </c>
      <c r="J93" s="52">
        <f t="shared" si="10"/>
        <v>6.4</v>
      </c>
      <c r="L93" s="63">
        <v>100</v>
      </c>
      <c r="M93" s="63">
        <v>2</v>
      </c>
      <c r="N93" s="64">
        <f>(I93/L93)*M93</f>
        <v>0.128</v>
      </c>
      <c r="O93" s="65"/>
      <c r="P93" s="27"/>
      <c r="Q93" s="27"/>
      <c r="R93" s="27"/>
      <c r="S93" s="27"/>
      <c r="T93" s="26"/>
      <c r="U93" s="28"/>
      <c r="V93" s="27"/>
      <c r="W93" s="27"/>
      <c r="X93" s="27"/>
      <c r="Y93" s="27"/>
      <c r="Z93" s="26"/>
    </row>
    <row r="94" spans="1:26" hidden="1" x14ac:dyDescent="0.25">
      <c r="A94" s="25">
        <f>A92/1.196</f>
        <v>8.0307931199235547</v>
      </c>
      <c r="B94" s="29" t="s">
        <v>23</v>
      </c>
      <c r="C94" s="30">
        <v>1.0416666666666666E-2</v>
      </c>
      <c r="D94" s="32" t="s">
        <v>37</v>
      </c>
      <c r="E94" s="64">
        <v>21.6</v>
      </c>
      <c r="F94" s="64"/>
      <c r="G94" s="62"/>
      <c r="H94" s="62"/>
      <c r="I94" s="64">
        <v>25.83</v>
      </c>
      <c r="J94" s="52">
        <f t="shared" si="10"/>
        <v>25.83</v>
      </c>
      <c r="L94" s="63">
        <v>3</v>
      </c>
      <c r="M94" s="63">
        <v>1</v>
      </c>
      <c r="N94" s="64">
        <f>(I94/L94)*M94</f>
        <v>8.61</v>
      </c>
      <c r="O94" s="65"/>
      <c r="P94" s="27"/>
      <c r="Q94" s="27"/>
      <c r="R94" s="27"/>
      <c r="S94" s="27"/>
      <c r="T94" s="26"/>
      <c r="U94" s="28"/>
      <c r="V94" s="27"/>
      <c r="W94" s="27"/>
      <c r="X94" s="27"/>
      <c r="Y94" s="27"/>
      <c r="Z94" s="26"/>
    </row>
    <row r="95" spans="1:26" hidden="1" x14ac:dyDescent="0.25">
      <c r="A95" s="28"/>
      <c r="B95" s="29" t="s">
        <v>25</v>
      </c>
      <c r="C95" s="30">
        <v>6.9444444444444447E-4</v>
      </c>
      <c r="D95" s="32" t="s">
        <v>38</v>
      </c>
      <c r="E95" s="64">
        <v>8.0299999999999994</v>
      </c>
      <c r="F95" s="64"/>
      <c r="G95" s="62"/>
      <c r="H95" s="62"/>
      <c r="I95" s="64">
        <v>9.6</v>
      </c>
      <c r="J95" s="52">
        <f t="shared" si="10"/>
        <v>9.6</v>
      </c>
      <c r="L95" s="63">
        <v>30</v>
      </c>
      <c r="M95" s="63">
        <v>0.5</v>
      </c>
      <c r="N95" s="64">
        <f t="shared" ref="N95" si="13">(I95/L95)*M95</f>
        <v>0.16</v>
      </c>
      <c r="O95" s="65"/>
      <c r="P95" s="27"/>
      <c r="Q95" s="27"/>
      <c r="R95" s="27"/>
      <c r="S95" s="27"/>
      <c r="T95" s="26"/>
      <c r="U95" s="28"/>
      <c r="V95" s="27"/>
      <c r="W95" s="27"/>
      <c r="X95" s="27"/>
      <c r="Y95" s="27"/>
      <c r="Z95" s="26"/>
    </row>
    <row r="96" spans="1:26" hidden="1" x14ac:dyDescent="0.25">
      <c r="C96" s="8">
        <f>SUM(C90:C95)</f>
        <v>2.2916666666666665E-2</v>
      </c>
      <c r="J96" s="52">
        <f t="shared" si="10"/>
        <v>0</v>
      </c>
    </row>
    <row r="97" spans="1:26" hidden="1" x14ac:dyDescent="0.25">
      <c r="A97" s="28"/>
      <c r="B97" s="29">
        <f>N97+T97+Z97</f>
        <v>9.6048285714285715</v>
      </c>
      <c r="C97" s="30" t="s">
        <v>28</v>
      </c>
      <c r="D97" s="25">
        <f>B97/1.196</f>
        <v>8.0307931199235547</v>
      </c>
      <c r="E97" s="64"/>
      <c r="F97" s="64"/>
      <c r="G97" s="62"/>
      <c r="H97" s="62"/>
      <c r="I97" s="64"/>
      <c r="J97" s="52">
        <f t="shared" si="10"/>
        <v>0</v>
      </c>
      <c r="L97" s="63"/>
      <c r="M97" s="63"/>
      <c r="N97" s="64">
        <f>SUM(N90:N95)</f>
        <v>9.3929999999999989</v>
      </c>
      <c r="O97" s="65"/>
      <c r="P97" s="27"/>
      <c r="Q97" s="27"/>
      <c r="R97" s="27"/>
      <c r="S97" s="27"/>
      <c r="T97" s="26">
        <f>SUM(T90:T95)</f>
        <v>9.6114285714285722E-2</v>
      </c>
      <c r="U97" s="28"/>
      <c r="V97" s="27"/>
      <c r="W97" s="27"/>
      <c r="X97" s="27"/>
      <c r="Y97" s="27"/>
      <c r="Z97" s="26">
        <f>SUM(Z79:Z94)</f>
        <v>0.11571428571428571</v>
      </c>
    </row>
    <row r="98" spans="1:26" x14ac:dyDescent="0.25">
      <c r="A98" s="18"/>
      <c r="B98" s="19"/>
      <c r="C98" s="20"/>
      <c r="D98" s="21"/>
      <c r="E98" s="60"/>
      <c r="F98" s="60"/>
      <c r="G98" s="58"/>
      <c r="H98" s="58"/>
      <c r="I98" s="60"/>
      <c r="J98" s="60"/>
      <c r="K98" s="60"/>
      <c r="L98" s="59"/>
      <c r="M98" s="59"/>
      <c r="N98" s="60"/>
      <c r="O98" s="61"/>
      <c r="P98" s="23"/>
      <c r="Q98" s="23"/>
      <c r="R98" s="23"/>
      <c r="S98" s="23"/>
      <c r="T98" s="22"/>
      <c r="U98" s="18"/>
      <c r="V98" s="23"/>
      <c r="W98" s="23"/>
      <c r="X98" s="23"/>
      <c r="Y98" s="23"/>
      <c r="Z98" s="22"/>
    </row>
    <row r="99" spans="1:26" x14ac:dyDescent="0.25">
      <c r="A99" s="16" t="s">
        <v>98</v>
      </c>
      <c r="B99" s="11" t="s">
        <v>7</v>
      </c>
      <c r="E99" s="52">
        <f t="shared" ref="E99:E119" si="14">H99/F99</f>
        <v>0</v>
      </c>
      <c r="F99" s="52">
        <v>1.2</v>
      </c>
      <c r="I99" s="52">
        <f t="shared" ref="I99:I119" si="15">G99+(G99*K99)</f>
        <v>0</v>
      </c>
      <c r="J99" s="52">
        <f t="shared" si="10"/>
        <v>0</v>
      </c>
      <c r="K99" s="52">
        <v>0.2</v>
      </c>
      <c r="M99" s="36">
        <v>3</v>
      </c>
      <c r="N99" s="52">
        <f>IF(L99="",0,(J99/L99)*M99)</f>
        <v>0</v>
      </c>
      <c r="P99" s="1"/>
      <c r="Q99" s="1"/>
      <c r="R99" s="1"/>
      <c r="S99" s="1"/>
      <c r="T99" s="1"/>
      <c r="V99" s="1"/>
      <c r="W99" s="1"/>
      <c r="X99" s="1"/>
      <c r="Y99" s="1"/>
      <c r="Z99" s="1"/>
    </row>
    <row r="100" spans="1:26" x14ac:dyDescent="0.25">
      <c r="B100" s="11" t="s">
        <v>9</v>
      </c>
      <c r="D100" s="1"/>
      <c r="E100" s="52">
        <f t="shared" si="14"/>
        <v>0</v>
      </c>
      <c r="F100" s="52">
        <v>1.2</v>
      </c>
      <c r="I100" s="52">
        <f t="shared" si="15"/>
        <v>0</v>
      </c>
      <c r="J100" s="52">
        <f t="shared" si="10"/>
        <v>0</v>
      </c>
      <c r="K100" s="52">
        <v>0.2</v>
      </c>
      <c r="M100" s="36">
        <v>2</v>
      </c>
      <c r="N100" s="52">
        <f t="shared" ref="N100:N119" si="16">IF(L100="",0,(J100/L100)*M100)</f>
        <v>0</v>
      </c>
      <c r="P100" s="1"/>
      <c r="Q100" s="1"/>
      <c r="R100" s="1"/>
      <c r="S100" s="1"/>
      <c r="T100" s="1"/>
      <c r="V100" s="1"/>
      <c r="W100" s="1"/>
      <c r="X100" s="1"/>
      <c r="Y100" s="1"/>
      <c r="Z100" s="1"/>
    </row>
    <row r="101" spans="1:26" x14ac:dyDescent="0.25">
      <c r="A101" s="2"/>
      <c r="B101" s="11" t="s">
        <v>12</v>
      </c>
      <c r="E101" s="52">
        <f t="shared" si="14"/>
        <v>0</v>
      </c>
      <c r="F101" s="52">
        <v>1.2</v>
      </c>
      <c r="I101" s="52">
        <f t="shared" si="15"/>
        <v>0</v>
      </c>
      <c r="J101" s="52">
        <f t="shared" si="10"/>
        <v>0</v>
      </c>
      <c r="K101" s="52">
        <v>0.2</v>
      </c>
      <c r="N101" s="52">
        <f t="shared" si="16"/>
        <v>0</v>
      </c>
      <c r="P101" s="1"/>
      <c r="Q101" s="1"/>
      <c r="R101" s="1"/>
      <c r="S101" s="1"/>
      <c r="T101" s="1"/>
      <c r="V101" s="1"/>
      <c r="W101" s="1"/>
      <c r="X101" s="1"/>
      <c r="Y101" s="1"/>
      <c r="Z101" s="1"/>
    </row>
    <row r="102" spans="1:26" x14ac:dyDescent="0.25">
      <c r="B102" s="11" t="s">
        <v>15</v>
      </c>
      <c r="E102" s="52">
        <f t="shared" si="14"/>
        <v>0</v>
      </c>
      <c r="F102" s="52">
        <v>1.2</v>
      </c>
      <c r="I102" s="52">
        <f t="shared" si="15"/>
        <v>0</v>
      </c>
      <c r="J102" s="52">
        <f t="shared" si="10"/>
        <v>0</v>
      </c>
      <c r="K102" s="52">
        <v>0.2</v>
      </c>
      <c r="M102" s="36">
        <v>3</v>
      </c>
      <c r="N102" s="52">
        <f t="shared" si="16"/>
        <v>0</v>
      </c>
      <c r="P102" s="1"/>
      <c r="Q102" s="1"/>
      <c r="R102" s="1"/>
      <c r="S102" s="1"/>
      <c r="T102" s="1"/>
      <c r="V102" s="1"/>
      <c r="W102" s="1"/>
      <c r="X102" s="1"/>
      <c r="Y102" s="1"/>
      <c r="Z102" s="1"/>
    </row>
    <row r="103" spans="1:26" x14ac:dyDescent="0.25">
      <c r="A103" s="2"/>
      <c r="B103" s="14" t="s">
        <v>18</v>
      </c>
      <c r="E103" s="52">
        <f t="shared" si="14"/>
        <v>0</v>
      </c>
      <c r="F103" s="52">
        <v>1.2</v>
      </c>
      <c r="I103" s="52">
        <f t="shared" si="15"/>
        <v>0</v>
      </c>
      <c r="J103" s="52">
        <f t="shared" si="10"/>
        <v>0</v>
      </c>
      <c r="K103" s="52">
        <v>0.2</v>
      </c>
      <c r="M103" s="56">
        <v>0</v>
      </c>
      <c r="N103" s="52">
        <f t="shared" si="16"/>
        <v>0</v>
      </c>
      <c r="P103" s="1"/>
      <c r="Q103" s="1"/>
      <c r="R103" s="1"/>
      <c r="S103" s="1"/>
      <c r="T103" s="1"/>
      <c r="V103" s="1"/>
      <c r="W103" s="1"/>
      <c r="X103" s="1"/>
      <c r="Y103" s="1"/>
      <c r="Z103" s="1"/>
    </row>
    <row r="104" spans="1:26" x14ac:dyDescent="0.25">
      <c r="B104" s="11" t="s">
        <v>19</v>
      </c>
      <c r="E104" s="52">
        <f t="shared" si="14"/>
        <v>0</v>
      </c>
      <c r="F104" s="52">
        <v>1.2</v>
      </c>
      <c r="I104" s="52">
        <f t="shared" si="15"/>
        <v>0</v>
      </c>
      <c r="J104" s="52">
        <f t="shared" si="10"/>
        <v>0</v>
      </c>
      <c r="K104" s="52">
        <v>0.2</v>
      </c>
      <c r="N104" s="52">
        <f t="shared" si="16"/>
        <v>0</v>
      </c>
      <c r="P104" s="1"/>
      <c r="Q104" s="1"/>
      <c r="R104" s="1"/>
      <c r="S104" s="1"/>
      <c r="T104" s="1"/>
      <c r="V104" s="1"/>
      <c r="W104" s="1"/>
      <c r="X104" s="1"/>
      <c r="Y104" s="1"/>
      <c r="Z104" s="1"/>
    </row>
    <row r="105" spans="1:26" x14ac:dyDescent="0.25">
      <c r="B105" s="11" t="s">
        <v>20</v>
      </c>
      <c r="D105" s="15"/>
      <c r="E105" s="52">
        <f t="shared" si="14"/>
        <v>0</v>
      </c>
      <c r="F105" s="52">
        <v>1.2</v>
      </c>
      <c r="I105" s="52">
        <f t="shared" si="15"/>
        <v>0</v>
      </c>
      <c r="J105" s="52">
        <f t="shared" si="10"/>
        <v>0</v>
      </c>
      <c r="K105" s="52">
        <v>0.2</v>
      </c>
      <c r="M105" s="36">
        <v>0.5</v>
      </c>
      <c r="N105" s="52">
        <f t="shared" si="16"/>
        <v>0</v>
      </c>
      <c r="P105" s="1"/>
      <c r="Q105" s="1"/>
      <c r="R105" s="1"/>
      <c r="S105" s="1"/>
      <c r="T105" s="1"/>
      <c r="V105" s="1"/>
      <c r="W105" s="1"/>
      <c r="X105" s="1"/>
      <c r="Y105" s="1"/>
      <c r="Z105" s="1"/>
    </row>
    <row r="106" spans="1:26" x14ac:dyDescent="0.25">
      <c r="B106" s="11" t="s">
        <v>21</v>
      </c>
      <c r="E106" s="52">
        <f t="shared" si="14"/>
        <v>0</v>
      </c>
      <c r="F106" s="52">
        <v>1.2</v>
      </c>
      <c r="I106" s="52">
        <f t="shared" si="15"/>
        <v>0</v>
      </c>
      <c r="J106" s="52">
        <f t="shared" si="10"/>
        <v>0</v>
      </c>
      <c r="K106" s="52">
        <v>0.2</v>
      </c>
      <c r="M106" s="36">
        <v>2</v>
      </c>
      <c r="N106" s="52">
        <f t="shared" si="16"/>
        <v>0</v>
      </c>
      <c r="P106" s="1"/>
      <c r="Q106" s="1"/>
      <c r="R106" s="1"/>
      <c r="S106" s="1"/>
      <c r="T106" s="1"/>
      <c r="V106" s="1"/>
      <c r="W106" s="1"/>
      <c r="X106" s="1"/>
      <c r="Y106" s="1"/>
      <c r="Z106" s="1"/>
    </row>
    <row r="107" spans="1:26" x14ac:dyDescent="0.25">
      <c r="B107" s="11" t="s">
        <v>10</v>
      </c>
      <c r="E107" s="52">
        <f t="shared" si="14"/>
        <v>0</v>
      </c>
      <c r="F107" s="52">
        <v>1.2</v>
      </c>
      <c r="I107" s="52">
        <f t="shared" si="15"/>
        <v>0</v>
      </c>
      <c r="J107" s="52">
        <f t="shared" si="10"/>
        <v>0</v>
      </c>
      <c r="K107" s="52">
        <v>0.2</v>
      </c>
      <c r="N107" s="52">
        <f t="shared" si="16"/>
        <v>0</v>
      </c>
      <c r="P107" s="1"/>
      <c r="Q107" s="1"/>
      <c r="R107" s="1"/>
      <c r="S107" s="1"/>
      <c r="T107" s="1"/>
      <c r="V107" s="1"/>
      <c r="W107" s="1"/>
      <c r="X107" s="1"/>
      <c r="Y107" s="1"/>
      <c r="Z107" s="1"/>
    </row>
    <row r="108" spans="1:26" x14ac:dyDescent="0.25">
      <c r="B108" s="11" t="s">
        <v>23</v>
      </c>
      <c r="E108" s="52">
        <f t="shared" si="14"/>
        <v>0</v>
      </c>
      <c r="F108" s="52">
        <v>1.2</v>
      </c>
      <c r="I108" s="52">
        <f t="shared" si="15"/>
        <v>0</v>
      </c>
      <c r="J108" s="52">
        <f t="shared" si="10"/>
        <v>0</v>
      </c>
      <c r="K108" s="52">
        <v>0.2</v>
      </c>
      <c r="M108" s="36">
        <v>5</v>
      </c>
      <c r="N108" s="52">
        <f t="shared" si="16"/>
        <v>0</v>
      </c>
      <c r="P108" s="1"/>
      <c r="Q108" s="1"/>
      <c r="R108" s="1"/>
      <c r="S108" s="1"/>
      <c r="T108" s="1"/>
      <c r="V108" s="1"/>
      <c r="W108" s="1"/>
      <c r="X108" s="1"/>
      <c r="Y108" s="1"/>
      <c r="Z108" s="1"/>
    </row>
    <row r="109" spans="1:26" x14ac:dyDescent="0.25">
      <c r="B109" s="14" t="s">
        <v>92</v>
      </c>
      <c r="E109" s="52">
        <f t="shared" si="14"/>
        <v>0</v>
      </c>
      <c r="F109" s="52">
        <v>1.2</v>
      </c>
      <c r="I109" s="52">
        <f t="shared" si="15"/>
        <v>0</v>
      </c>
      <c r="J109" s="52">
        <f t="shared" si="10"/>
        <v>0</v>
      </c>
      <c r="K109" s="52">
        <v>0.2</v>
      </c>
      <c r="M109" s="36">
        <v>2</v>
      </c>
      <c r="N109" s="52">
        <f t="shared" si="16"/>
        <v>0</v>
      </c>
      <c r="P109" s="1"/>
      <c r="Q109" s="1"/>
      <c r="R109" s="1"/>
      <c r="S109" s="1"/>
      <c r="T109" s="1"/>
      <c r="V109" s="1"/>
      <c r="W109" s="1"/>
      <c r="X109" s="1"/>
      <c r="Y109" s="1"/>
      <c r="Z109" s="1"/>
    </row>
    <row r="110" spans="1:26" x14ac:dyDescent="0.25">
      <c r="B110" s="11" t="s">
        <v>93</v>
      </c>
      <c r="E110" s="52">
        <f t="shared" si="14"/>
        <v>0</v>
      </c>
      <c r="F110" s="52">
        <v>1.2</v>
      </c>
      <c r="I110" s="52">
        <f t="shared" si="15"/>
        <v>0</v>
      </c>
      <c r="J110" s="52">
        <f t="shared" si="10"/>
        <v>0</v>
      </c>
      <c r="K110" s="52">
        <v>0.2</v>
      </c>
      <c r="N110" s="52">
        <f t="shared" si="16"/>
        <v>0</v>
      </c>
      <c r="P110" s="1"/>
      <c r="Q110" s="1"/>
      <c r="R110" s="1"/>
      <c r="S110" s="1"/>
      <c r="T110" s="1"/>
      <c r="V110" s="1"/>
      <c r="W110" s="1"/>
      <c r="X110" s="1"/>
      <c r="Y110" s="1"/>
      <c r="Z110" s="1"/>
    </row>
    <row r="111" spans="1:26" x14ac:dyDescent="0.25">
      <c r="B111" s="11" t="s">
        <v>25</v>
      </c>
      <c r="E111" s="52">
        <f t="shared" si="14"/>
        <v>0</v>
      </c>
      <c r="F111" s="52">
        <v>1.2</v>
      </c>
      <c r="I111" s="52">
        <f t="shared" si="15"/>
        <v>0</v>
      </c>
      <c r="J111" s="52">
        <f t="shared" si="10"/>
        <v>0</v>
      </c>
      <c r="K111" s="52">
        <v>0.2</v>
      </c>
      <c r="M111" s="36">
        <v>1</v>
      </c>
      <c r="N111" s="52">
        <f t="shared" si="16"/>
        <v>0</v>
      </c>
      <c r="P111" s="1"/>
      <c r="Q111" s="1"/>
      <c r="R111" s="1"/>
      <c r="S111" s="1"/>
      <c r="T111" s="1"/>
      <c r="V111" s="1"/>
      <c r="W111" s="1"/>
      <c r="X111" s="1"/>
      <c r="Y111" s="1"/>
      <c r="Z111" s="1"/>
    </row>
    <row r="112" spans="1:26" x14ac:dyDescent="0.25">
      <c r="E112" s="52">
        <f t="shared" si="14"/>
        <v>0</v>
      </c>
      <c r="F112" s="52">
        <v>1.2</v>
      </c>
      <c r="I112" s="52">
        <f t="shared" si="15"/>
        <v>0</v>
      </c>
      <c r="J112" s="52">
        <f t="shared" si="10"/>
        <v>0</v>
      </c>
      <c r="K112" s="52">
        <v>0.2</v>
      </c>
      <c r="N112" s="52">
        <f t="shared" si="16"/>
        <v>0</v>
      </c>
      <c r="P112" s="1"/>
      <c r="Q112" s="1"/>
      <c r="R112" s="1"/>
      <c r="S112" s="1"/>
      <c r="T112" s="1"/>
      <c r="V112" s="1"/>
      <c r="W112" s="1"/>
      <c r="X112" s="1"/>
      <c r="Y112" s="1"/>
      <c r="Z112" s="1"/>
    </row>
    <row r="113" spans="1:26" x14ac:dyDescent="0.25">
      <c r="E113" s="52">
        <f t="shared" si="14"/>
        <v>0</v>
      </c>
      <c r="F113" s="52">
        <v>1.2</v>
      </c>
      <c r="I113" s="52">
        <f t="shared" si="15"/>
        <v>0</v>
      </c>
      <c r="J113" s="52">
        <f t="shared" si="10"/>
        <v>0</v>
      </c>
      <c r="K113" s="52">
        <v>0.2</v>
      </c>
      <c r="N113" s="52">
        <f t="shared" si="16"/>
        <v>0</v>
      </c>
      <c r="P113" s="1"/>
      <c r="Q113" s="1"/>
      <c r="R113" s="1"/>
      <c r="S113" s="1"/>
      <c r="T113" s="1"/>
      <c r="V113" s="1"/>
      <c r="W113" s="1"/>
      <c r="X113" s="1"/>
      <c r="Y113" s="1"/>
      <c r="Z113" s="1"/>
    </row>
    <row r="114" spans="1:26" x14ac:dyDescent="0.25">
      <c r="E114" s="52">
        <f t="shared" si="14"/>
        <v>0</v>
      </c>
      <c r="F114" s="52">
        <v>1.2</v>
      </c>
      <c r="I114" s="52">
        <f t="shared" si="15"/>
        <v>0</v>
      </c>
      <c r="J114" s="52">
        <f t="shared" si="10"/>
        <v>0</v>
      </c>
      <c r="K114" s="52">
        <v>0.2</v>
      </c>
      <c r="N114" s="52">
        <f t="shared" si="16"/>
        <v>0</v>
      </c>
      <c r="P114" s="1"/>
      <c r="Q114" s="1"/>
      <c r="R114" s="1"/>
      <c r="S114" s="1"/>
      <c r="T114" s="1"/>
      <c r="V114" s="1"/>
      <c r="W114" s="1"/>
      <c r="X114" s="1"/>
      <c r="Y114" s="1"/>
      <c r="Z114" s="1"/>
    </row>
    <row r="115" spans="1:26" x14ac:dyDescent="0.25">
      <c r="E115" s="52">
        <f t="shared" si="14"/>
        <v>0</v>
      </c>
      <c r="F115" s="52">
        <v>1.2</v>
      </c>
      <c r="I115" s="52">
        <f t="shared" si="15"/>
        <v>0</v>
      </c>
      <c r="J115" s="52">
        <f t="shared" si="10"/>
        <v>0</v>
      </c>
      <c r="K115" s="52">
        <v>0.2</v>
      </c>
      <c r="N115" s="52">
        <f t="shared" si="16"/>
        <v>0</v>
      </c>
      <c r="P115" s="1"/>
      <c r="Q115" s="1"/>
      <c r="R115" s="1"/>
      <c r="S115" s="1"/>
      <c r="T115" s="1"/>
      <c r="V115" s="1"/>
      <c r="W115" s="1"/>
      <c r="X115" s="1"/>
      <c r="Y115" s="1"/>
      <c r="Z115" s="1"/>
    </row>
    <row r="116" spans="1:26" x14ac:dyDescent="0.25">
      <c r="E116" s="52">
        <f t="shared" si="14"/>
        <v>0</v>
      </c>
      <c r="F116" s="52">
        <v>1.2</v>
      </c>
      <c r="I116" s="52">
        <f t="shared" si="15"/>
        <v>0</v>
      </c>
      <c r="J116" s="52">
        <f t="shared" si="10"/>
        <v>0</v>
      </c>
      <c r="K116" s="52">
        <v>0.2</v>
      </c>
      <c r="N116" s="52">
        <f t="shared" si="16"/>
        <v>0</v>
      </c>
      <c r="P116" s="1"/>
      <c r="Q116" s="1"/>
      <c r="R116" s="1"/>
      <c r="S116" s="1"/>
      <c r="T116" s="1"/>
      <c r="V116" s="1"/>
      <c r="W116" s="1"/>
      <c r="X116" s="1"/>
      <c r="Y116" s="1"/>
      <c r="Z116" s="1"/>
    </row>
    <row r="117" spans="1:26" x14ac:dyDescent="0.25">
      <c r="E117" s="52">
        <f t="shared" si="14"/>
        <v>0</v>
      </c>
      <c r="F117" s="52">
        <v>1.2</v>
      </c>
      <c r="I117" s="52">
        <f t="shared" si="15"/>
        <v>0</v>
      </c>
      <c r="J117" s="52">
        <f t="shared" si="10"/>
        <v>0</v>
      </c>
      <c r="K117" s="52">
        <v>0.2</v>
      </c>
      <c r="N117" s="52">
        <f t="shared" si="16"/>
        <v>0</v>
      </c>
      <c r="P117" s="1"/>
      <c r="Q117" s="1"/>
      <c r="R117" s="1"/>
      <c r="S117" s="1"/>
      <c r="T117" s="1"/>
      <c r="V117" s="1"/>
      <c r="W117" s="1"/>
      <c r="X117" s="1"/>
      <c r="Y117" s="1"/>
      <c r="Z117" s="1"/>
    </row>
    <row r="118" spans="1:26" x14ac:dyDescent="0.25">
      <c r="E118" s="52">
        <f t="shared" si="14"/>
        <v>0</v>
      </c>
      <c r="F118" s="52">
        <v>1.2</v>
      </c>
      <c r="I118" s="52">
        <f t="shared" si="15"/>
        <v>0</v>
      </c>
      <c r="J118" s="52">
        <f t="shared" si="10"/>
        <v>0</v>
      </c>
      <c r="K118" s="52">
        <v>0.2</v>
      </c>
      <c r="N118" s="52">
        <f t="shared" si="16"/>
        <v>0</v>
      </c>
      <c r="P118" s="1"/>
      <c r="Q118" s="1"/>
      <c r="R118" s="1"/>
      <c r="S118" s="1"/>
      <c r="T118" s="1"/>
      <c r="V118" s="1"/>
      <c r="W118" s="1"/>
      <c r="X118" s="1"/>
      <c r="Y118" s="1"/>
      <c r="Z118" s="1"/>
    </row>
    <row r="119" spans="1:26" x14ac:dyDescent="0.25">
      <c r="A119" s="46" t="s">
        <v>26</v>
      </c>
      <c r="B119" s="47">
        <f>SUM(C99:C118)</f>
        <v>0</v>
      </c>
      <c r="C119" s="48"/>
      <c r="D119" s="49"/>
      <c r="E119" s="52">
        <f t="shared" si="14"/>
        <v>0</v>
      </c>
      <c r="F119" s="52">
        <v>1.2</v>
      </c>
      <c r="G119" s="52"/>
      <c r="H119" s="52"/>
      <c r="I119" s="52">
        <f t="shared" si="15"/>
        <v>0</v>
      </c>
      <c r="J119" s="52">
        <f t="shared" si="10"/>
        <v>0</v>
      </c>
      <c r="K119" s="52">
        <v>0.2</v>
      </c>
      <c r="L119" s="57"/>
      <c r="M119" s="57"/>
      <c r="N119" s="52">
        <f t="shared" si="16"/>
        <v>0</v>
      </c>
      <c r="P119" s="1"/>
      <c r="Q119" s="1"/>
      <c r="R119" s="1"/>
      <c r="S119" s="1"/>
      <c r="T119" s="1"/>
      <c r="V119" s="1"/>
      <c r="W119" s="1"/>
      <c r="X119" s="1"/>
      <c r="Y119" s="1"/>
      <c r="Z119" s="1"/>
    </row>
    <row r="120" spans="1:26" x14ac:dyDescent="0.25">
      <c r="A120" s="51" t="s">
        <v>27</v>
      </c>
      <c r="B120" s="77">
        <f>N120</f>
        <v>0</v>
      </c>
      <c r="C120" s="48" t="s">
        <v>28</v>
      </c>
      <c r="D120" s="50">
        <f>B120/$P$1</f>
        <v>0</v>
      </c>
      <c r="G120" s="52"/>
      <c r="H120" s="52"/>
      <c r="J120" s="52">
        <f t="shared" si="10"/>
        <v>0</v>
      </c>
      <c r="L120" s="57"/>
      <c r="M120" s="57"/>
      <c r="N120" s="52">
        <f>SUM(N99:N119)</f>
        <v>0</v>
      </c>
      <c r="P120" s="1"/>
      <c r="Q120" s="1"/>
      <c r="R120" s="1"/>
      <c r="S120" s="1"/>
      <c r="T120" s="1"/>
      <c r="V120" s="1"/>
      <c r="W120" s="1"/>
      <c r="X120" s="1"/>
      <c r="Y120" s="1"/>
      <c r="Z120" s="1"/>
    </row>
    <row r="121" spans="1:26" hidden="1" x14ac:dyDescent="0.25">
      <c r="A121" s="18"/>
      <c r="B121" s="19"/>
      <c r="C121" s="20"/>
      <c r="D121" s="21"/>
      <c r="E121" s="60"/>
      <c r="F121" s="60"/>
      <c r="G121" s="58"/>
      <c r="H121" s="58"/>
      <c r="I121" s="60"/>
      <c r="J121" s="52">
        <f t="shared" ref="J121:J184" si="17">IF(H121&gt;0,H121,I121)</f>
        <v>0</v>
      </c>
      <c r="L121" s="59"/>
      <c r="M121" s="59"/>
      <c r="N121" s="60"/>
      <c r="O121" s="61"/>
      <c r="P121" s="23"/>
      <c r="Q121" s="23"/>
      <c r="R121" s="23"/>
      <c r="S121" s="23"/>
      <c r="T121" s="22"/>
      <c r="U121" s="18"/>
      <c r="V121" s="23"/>
      <c r="W121" s="23"/>
      <c r="X121" s="23"/>
      <c r="Y121" s="23"/>
      <c r="Z121" s="22"/>
    </row>
    <row r="122" spans="1:26" hidden="1" x14ac:dyDescent="0.25">
      <c r="A122" s="24" t="s">
        <v>31</v>
      </c>
      <c r="B122" s="85" t="s">
        <v>7</v>
      </c>
      <c r="C122" s="86">
        <v>2.7777777777777779E-3</v>
      </c>
      <c r="D122" s="25" t="s">
        <v>8</v>
      </c>
      <c r="E122" s="64">
        <v>8.2799999999999994</v>
      </c>
      <c r="F122" s="64"/>
      <c r="G122" s="62"/>
      <c r="H122" s="62"/>
      <c r="I122" s="64">
        <v>9.9</v>
      </c>
      <c r="J122" s="52">
        <f t="shared" si="17"/>
        <v>9.9</v>
      </c>
      <c r="L122" s="63">
        <v>200</v>
      </c>
      <c r="M122" s="63">
        <v>6.67</v>
      </c>
      <c r="N122" s="64">
        <f>(I122/L122)*M122</f>
        <v>0.33016499999999999</v>
      </c>
      <c r="O122" s="65" t="s">
        <v>9</v>
      </c>
      <c r="P122" s="27">
        <v>5.35</v>
      </c>
      <c r="Q122" s="27">
        <v>6.4</v>
      </c>
      <c r="R122" s="27">
        <v>100</v>
      </c>
      <c r="S122" s="27">
        <v>1.1000000000000001</v>
      </c>
      <c r="T122" s="26">
        <f>(Q122/R122)*S122</f>
        <v>7.0400000000000004E-2</v>
      </c>
      <c r="U122" s="28" t="s">
        <v>10</v>
      </c>
      <c r="V122" s="27">
        <v>0.75</v>
      </c>
      <c r="W122" s="27">
        <v>0.9</v>
      </c>
      <c r="X122" s="27">
        <v>70</v>
      </c>
      <c r="Y122" s="27">
        <v>3</v>
      </c>
      <c r="Z122" s="26">
        <f>(W122/X122)*Y122</f>
        <v>3.8571428571428569E-2</v>
      </c>
    </row>
    <row r="123" spans="1:26" hidden="1" x14ac:dyDescent="0.25">
      <c r="A123" s="24" t="s">
        <v>32</v>
      </c>
      <c r="B123" s="85"/>
      <c r="C123" s="86"/>
      <c r="D123" s="28" t="s">
        <v>11</v>
      </c>
      <c r="E123" s="64">
        <v>8.2799999999999994</v>
      </c>
      <c r="F123" s="64"/>
      <c r="G123" s="62"/>
      <c r="H123" s="62"/>
      <c r="I123" s="64">
        <v>9.9</v>
      </c>
      <c r="J123" s="52">
        <f t="shared" si="17"/>
        <v>9.9</v>
      </c>
      <c r="L123" s="63">
        <v>200</v>
      </c>
      <c r="M123" s="63">
        <v>3.33</v>
      </c>
      <c r="N123" s="64">
        <f>(I123/L123)*M123</f>
        <v>0.16483500000000001</v>
      </c>
      <c r="O123" s="65" t="s">
        <v>10</v>
      </c>
      <c r="P123" s="27">
        <v>0.75</v>
      </c>
      <c r="Q123" s="27">
        <v>0.9</v>
      </c>
      <c r="R123" s="27">
        <v>70</v>
      </c>
      <c r="S123" s="27">
        <v>2</v>
      </c>
      <c r="T123" s="26">
        <f>(Q123/R123)*S123</f>
        <v>2.5714285714285714E-2</v>
      </c>
      <c r="U123" s="28"/>
      <c r="V123" s="27"/>
      <c r="W123" s="27"/>
      <c r="X123" s="27"/>
      <c r="Y123" s="27"/>
      <c r="Z123" s="26"/>
    </row>
    <row r="124" spans="1:26" hidden="1" x14ac:dyDescent="0.25">
      <c r="A124" s="2">
        <f>'[1]cout kilometre'!B101+'calcul coût de revient'!B129</f>
        <v>9.1943523809523793</v>
      </c>
      <c r="B124" s="29" t="s">
        <v>12</v>
      </c>
      <c r="C124" s="30">
        <v>2.0833333333333333E-3</v>
      </c>
      <c r="D124" s="25" t="s">
        <v>13</v>
      </c>
      <c r="E124" s="64"/>
      <c r="F124" s="64"/>
      <c r="G124" s="62"/>
      <c r="H124" s="62"/>
      <c r="I124" s="64"/>
      <c r="J124" s="52">
        <f t="shared" si="17"/>
        <v>0</v>
      </c>
      <c r="L124" s="63"/>
      <c r="M124" s="63"/>
      <c r="N124" s="64"/>
      <c r="O124" s="65"/>
      <c r="P124" s="27"/>
      <c r="Q124" s="27"/>
      <c r="R124" s="27"/>
      <c r="S124" s="27"/>
      <c r="T124" s="26"/>
      <c r="U124" s="28"/>
      <c r="V124" s="27"/>
      <c r="W124" s="27"/>
      <c r="X124" s="27"/>
      <c r="Y124" s="27"/>
      <c r="Z124" s="26"/>
    </row>
    <row r="125" spans="1:26" hidden="1" x14ac:dyDescent="0.25">
      <c r="A125" s="28" t="s">
        <v>14</v>
      </c>
      <c r="B125" s="31" t="s">
        <v>33</v>
      </c>
      <c r="C125" s="30">
        <v>6.9444444444444441E-3</v>
      </c>
      <c r="D125" s="25" t="s">
        <v>22</v>
      </c>
      <c r="E125" s="64">
        <v>5.35</v>
      </c>
      <c r="F125" s="64"/>
      <c r="G125" s="62"/>
      <c r="H125" s="62"/>
      <c r="I125" s="64">
        <v>6.4</v>
      </c>
      <c r="J125" s="52">
        <f t="shared" si="17"/>
        <v>6.4</v>
      </c>
      <c r="L125" s="63">
        <v>100</v>
      </c>
      <c r="M125" s="63">
        <v>2</v>
      </c>
      <c r="N125" s="64">
        <f>(I125/L125)*M125</f>
        <v>0.128</v>
      </c>
      <c r="O125" s="65"/>
      <c r="P125" s="27"/>
      <c r="Q125" s="27"/>
      <c r="R125" s="27"/>
      <c r="S125" s="27"/>
      <c r="T125" s="26"/>
      <c r="U125" s="28"/>
      <c r="V125" s="27"/>
      <c r="W125" s="27"/>
      <c r="X125" s="27"/>
      <c r="Y125" s="27"/>
      <c r="Z125" s="26"/>
    </row>
    <row r="126" spans="1:26" hidden="1" x14ac:dyDescent="0.25">
      <c r="A126" s="25">
        <f>A124/1.196</f>
        <v>7.6875856028029927</v>
      </c>
      <c r="B126" s="31" t="s">
        <v>34</v>
      </c>
      <c r="C126" s="30">
        <v>1.0416666666666666E-2</v>
      </c>
      <c r="D126" s="32" t="s">
        <v>35</v>
      </c>
      <c r="E126" s="64">
        <v>27.09</v>
      </c>
      <c r="F126" s="64"/>
      <c r="G126" s="62"/>
      <c r="H126" s="62"/>
      <c r="I126" s="64">
        <v>32.4</v>
      </c>
      <c r="J126" s="52">
        <f t="shared" si="17"/>
        <v>32.4</v>
      </c>
      <c r="L126" s="63">
        <v>4</v>
      </c>
      <c r="M126" s="63">
        <v>1</v>
      </c>
      <c r="N126" s="64">
        <f>(I126/L126)*M126</f>
        <v>8.1</v>
      </c>
      <c r="O126" s="65"/>
      <c r="P126" s="27"/>
      <c r="Q126" s="27"/>
      <c r="R126" s="27"/>
      <c r="S126" s="27"/>
      <c r="T126" s="26"/>
      <c r="U126" s="28"/>
      <c r="V126" s="27"/>
      <c r="W126" s="27"/>
      <c r="X126" s="27"/>
      <c r="Y126" s="27"/>
      <c r="Z126" s="26"/>
    </row>
    <row r="127" spans="1:26" hidden="1" x14ac:dyDescent="0.25">
      <c r="A127" s="28"/>
      <c r="B127" s="29" t="s">
        <v>25</v>
      </c>
      <c r="C127" s="30">
        <v>6.9444444444444447E-4</v>
      </c>
      <c r="D127" s="25" t="s">
        <v>30</v>
      </c>
      <c r="E127" s="64">
        <v>16.89</v>
      </c>
      <c r="F127" s="64"/>
      <c r="G127" s="62"/>
      <c r="H127" s="62"/>
      <c r="I127" s="64">
        <v>20.2</v>
      </c>
      <c r="J127" s="52">
        <f t="shared" si="17"/>
        <v>20.2</v>
      </c>
      <c r="L127" s="63">
        <v>30</v>
      </c>
      <c r="M127" s="63">
        <v>0.5</v>
      </c>
      <c r="N127" s="64">
        <f t="shared" ref="N127" si="18">(I127/L127)*M127</f>
        <v>0.33666666666666667</v>
      </c>
      <c r="O127" s="65"/>
      <c r="P127" s="27"/>
      <c r="Q127" s="27"/>
      <c r="R127" s="27"/>
      <c r="S127" s="27"/>
      <c r="T127" s="26"/>
      <c r="U127" s="28"/>
      <c r="V127" s="27"/>
      <c r="W127" s="27"/>
      <c r="X127" s="27"/>
      <c r="Y127" s="27"/>
      <c r="Z127" s="26"/>
    </row>
    <row r="128" spans="1:26" hidden="1" x14ac:dyDescent="0.25">
      <c r="A128" s="28"/>
      <c r="B128" s="29"/>
      <c r="C128" s="30">
        <f>SUM(C122:C127)</f>
        <v>2.2916666666666665E-2</v>
      </c>
      <c r="D128" s="32"/>
      <c r="E128" s="64"/>
      <c r="F128" s="64"/>
      <c r="G128" s="62"/>
      <c r="H128" s="62"/>
      <c r="I128" s="64"/>
      <c r="J128" s="52">
        <f t="shared" si="17"/>
        <v>0</v>
      </c>
      <c r="L128" s="63"/>
      <c r="M128" s="63"/>
      <c r="N128" s="64"/>
      <c r="O128" s="65"/>
      <c r="P128" s="27"/>
      <c r="Q128" s="27"/>
      <c r="R128" s="27"/>
      <c r="S128" s="27"/>
      <c r="T128" s="26"/>
      <c r="U128" s="28"/>
      <c r="V128" s="27"/>
      <c r="W128" s="27"/>
      <c r="X128" s="27"/>
      <c r="Y128" s="27"/>
      <c r="Z128" s="26"/>
    </row>
    <row r="129" spans="1:26" hidden="1" x14ac:dyDescent="0.25">
      <c r="A129" s="33">
        <f>C122+C124+C125+C126</f>
        <v>2.222222222222222E-2</v>
      </c>
      <c r="B129" s="29">
        <f>N129+T129+Z129</f>
        <v>9.1943523809523793</v>
      </c>
      <c r="C129" s="30" t="s">
        <v>28</v>
      </c>
      <c r="D129" s="25">
        <f>B129/1.196</f>
        <v>7.6875856028029927</v>
      </c>
      <c r="E129" s="64"/>
      <c r="F129" s="64"/>
      <c r="G129" s="62"/>
      <c r="H129" s="62"/>
      <c r="I129" s="64"/>
      <c r="J129" s="52">
        <f t="shared" si="17"/>
        <v>0</v>
      </c>
      <c r="L129" s="63"/>
      <c r="M129" s="63"/>
      <c r="N129" s="64">
        <f>SUM(N122:N127)</f>
        <v>9.059666666666665</v>
      </c>
      <c r="O129" s="65"/>
      <c r="P129" s="27"/>
      <c r="Q129" s="27"/>
      <c r="R129" s="27"/>
      <c r="S129" s="27"/>
      <c r="T129" s="26">
        <f>SUM(T122:T127)</f>
        <v>9.6114285714285722E-2</v>
      </c>
      <c r="U129" s="28"/>
      <c r="V129" s="27"/>
      <c r="W129" s="27"/>
      <c r="X129" s="27"/>
      <c r="Y129" s="27"/>
      <c r="Z129" s="26">
        <f>SUM(Z121:Z126)</f>
        <v>3.8571428571428569E-2</v>
      </c>
    </row>
    <row r="130" spans="1:26" hidden="1" x14ac:dyDescent="0.25">
      <c r="A130" s="87"/>
      <c r="B130" s="87"/>
      <c r="C130" s="30"/>
      <c r="D130" s="25"/>
      <c r="E130" s="64"/>
      <c r="F130" s="64"/>
      <c r="G130" s="62"/>
      <c r="H130" s="62"/>
      <c r="I130" s="64"/>
      <c r="J130" s="52">
        <f t="shared" si="17"/>
        <v>0</v>
      </c>
      <c r="L130" s="63"/>
      <c r="M130" s="63"/>
      <c r="N130" s="64"/>
      <c r="O130" s="65"/>
      <c r="P130" s="27"/>
      <c r="Q130" s="27"/>
      <c r="R130" s="27"/>
      <c r="S130" s="27"/>
      <c r="T130" s="26"/>
      <c r="U130" s="28"/>
      <c r="V130" s="27"/>
      <c r="W130" s="27"/>
      <c r="X130" s="27"/>
      <c r="Y130" s="27"/>
      <c r="Z130" s="26"/>
    </row>
    <row r="131" spans="1:26" hidden="1" x14ac:dyDescent="0.25">
      <c r="A131" s="18"/>
      <c r="B131" s="19"/>
      <c r="C131" s="20"/>
      <c r="D131" s="21"/>
      <c r="E131" s="60"/>
      <c r="F131" s="60"/>
      <c r="G131" s="58"/>
      <c r="H131" s="58"/>
      <c r="I131" s="60"/>
      <c r="J131" s="52">
        <f t="shared" si="17"/>
        <v>0</v>
      </c>
      <c r="L131" s="59"/>
      <c r="M131" s="59"/>
      <c r="N131" s="60"/>
      <c r="O131" s="61"/>
      <c r="P131" s="23"/>
      <c r="Q131" s="23"/>
      <c r="R131" s="23"/>
      <c r="S131" s="23"/>
      <c r="T131" s="22"/>
      <c r="U131" s="18"/>
      <c r="V131" s="23"/>
      <c r="W131" s="23"/>
      <c r="X131" s="23"/>
      <c r="Y131" s="23"/>
      <c r="Z131" s="22"/>
    </row>
    <row r="132" spans="1:26" hidden="1" x14ac:dyDescent="0.25">
      <c r="A132" s="24" t="s">
        <v>31</v>
      </c>
      <c r="B132" s="85" t="s">
        <v>7</v>
      </c>
      <c r="C132" s="86">
        <v>2.7777777777777779E-3</v>
      </c>
      <c r="D132" s="25" t="s">
        <v>8</v>
      </c>
      <c r="E132" s="64">
        <v>8.2799999999999994</v>
      </c>
      <c r="F132" s="64"/>
      <c r="G132" s="62"/>
      <c r="H132" s="62"/>
      <c r="I132" s="64">
        <v>9.9</v>
      </c>
      <c r="J132" s="52">
        <f t="shared" si="17"/>
        <v>9.9</v>
      </c>
      <c r="L132" s="63">
        <v>200</v>
      </c>
      <c r="M132" s="63">
        <v>6.67</v>
      </c>
      <c r="N132" s="64">
        <f>(I132/L132)*M132</f>
        <v>0.33016499999999999</v>
      </c>
      <c r="O132" s="65" t="s">
        <v>9</v>
      </c>
      <c r="P132" s="27">
        <v>5.35</v>
      </c>
      <c r="Q132" s="27">
        <v>6.4</v>
      </c>
      <c r="R132" s="27">
        <v>100</v>
      </c>
      <c r="S132" s="27">
        <v>1.1000000000000001</v>
      </c>
      <c r="T132" s="26">
        <f>(Q132/R132)*S132</f>
        <v>7.0400000000000004E-2</v>
      </c>
      <c r="U132" s="28" t="s">
        <v>10</v>
      </c>
      <c r="V132" s="27">
        <v>0.75</v>
      </c>
      <c r="W132" s="27">
        <v>0.9</v>
      </c>
      <c r="X132" s="27">
        <v>70</v>
      </c>
      <c r="Y132" s="27">
        <v>3</v>
      </c>
      <c r="Z132" s="26">
        <f>(W132/X132)*Y132</f>
        <v>3.8571428571428569E-2</v>
      </c>
    </row>
    <row r="133" spans="1:26" hidden="1" x14ac:dyDescent="0.25">
      <c r="A133" s="24" t="s">
        <v>36</v>
      </c>
      <c r="B133" s="85"/>
      <c r="C133" s="86"/>
      <c r="D133" s="28" t="s">
        <v>11</v>
      </c>
      <c r="E133" s="64">
        <v>8.2799999999999994</v>
      </c>
      <c r="F133" s="64"/>
      <c r="G133" s="62"/>
      <c r="H133" s="62"/>
      <c r="I133" s="64">
        <v>9.9</v>
      </c>
      <c r="J133" s="52">
        <f t="shared" si="17"/>
        <v>9.9</v>
      </c>
      <c r="L133" s="63">
        <v>200</v>
      </c>
      <c r="M133" s="63">
        <v>3.33</v>
      </c>
      <c r="N133" s="64">
        <f>(I133/L133)*M133</f>
        <v>0.16483500000000001</v>
      </c>
      <c r="O133" s="65" t="s">
        <v>10</v>
      </c>
      <c r="P133" s="27">
        <v>0.75</v>
      </c>
      <c r="Q133" s="27">
        <v>0.9</v>
      </c>
      <c r="R133" s="27">
        <v>70</v>
      </c>
      <c r="S133" s="27">
        <v>2</v>
      </c>
      <c r="T133" s="26">
        <f>(Q133/R133)*S133</f>
        <v>2.5714285714285714E-2</v>
      </c>
      <c r="U133" s="28"/>
      <c r="V133" s="27"/>
      <c r="W133" s="27"/>
      <c r="X133" s="27"/>
      <c r="Y133" s="27"/>
      <c r="Z133" s="26"/>
    </row>
    <row r="134" spans="1:26" hidden="1" x14ac:dyDescent="0.25">
      <c r="A134" s="2">
        <f>'[1]cout kilometre'!B101+'calcul coût de revient'!B139</f>
        <v>9.6048285714285715</v>
      </c>
      <c r="B134" s="29" t="s">
        <v>12</v>
      </c>
      <c r="C134" s="30">
        <v>2.0833333333333333E-3</v>
      </c>
      <c r="D134" s="25" t="s">
        <v>13</v>
      </c>
      <c r="E134" s="64"/>
      <c r="F134" s="64"/>
      <c r="G134" s="62"/>
      <c r="H134" s="62"/>
      <c r="I134" s="64"/>
      <c r="J134" s="52">
        <f t="shared" si="17"/>
        <v>0</v>
      </c>
      <c r="L134" s="63"/>
      <c r="M134" s="63"/>
      <c r="N134" s="64"/>
      <c r="O134" s="65"/>
      <c r="P134" s="27"/>
      <c r="Q134" s="27"/>
      <c r="R134" s="27"/>
      <c r="S134" s="27"/>
      <c r="T134" s="26"/>
      <c r="U134" s="28"/>
      <c r="V134" s="27"/>
      <c r="W134" s="27"/>
      <c r="X134" s="27"/>
      <c r="Y134" s="27"/>
      <c r="Z134" s="26"/>
    </row>
    <row r="135" spans="1:26" hidden="1" x14ac:dyDescent="0.25">
      <c r="A135" s="28" t="s">
        <v>14</v>
      </c>
      <c r="B135" s="29" t="s">
        <v>21</v>
      </c>
      <c r="C135" s="30">
        <v>6.9444444444444441E-3</v>
      </c>
      <c r="D135" s="25" t="s">
        <v>22</v>
      </c>
      <c r="E135" s="64">
        <v>5.35</v>
      </c>
      <c r="F135" s="64"/>
      <c r="G135" s="62"/>
      <c r="H135" s="62"/>
      <c r="I135" s="64">
        <v>6.4</v>
      </c>
      <c r="J135" s="52">
        <f t="shared" si="17"/>
        <v>6.4</v>
      </c>
      <c r="L135" s="63">
        <v>100</v>
      </c>
      <c r="M135" s="63">
        <v>2</v>
      </c>
      <c r="N135" s="64">
        <f>(I135/L135)*M135</f>
        <v>0.128</v>
      </c>
      <c r="O135" s="65"/>
      <c r="P135" s="27"/>
      <c r="Q135" s="27"/>
      <c r="R135" s="27"/>
      <c r="S135" s="27"/>
      <c r="T135" s="26"/>
      <c r="U135" s="28"/>
      <c r="V135" s="27"/>
      <c r="W135" s="27"/>
      <c r="X135" s="27"/>
      <c r="Y135" s="27"/>
      <c r="Z135" s="26"/>
    </row>
    <row r="136" spans="1:26" hidden="1" x14ac:dyDescent="0.25">
      <c r="A136" s="25">
        <f>A134/1.196</f>
        <v>8.0307931199235547</v>
      </c>
      <c r="B136" s="29" t="s">
        <v>23</v>
      </c>
      <c r="C136" s="30">
        <v>1.0416666666666666E-2</v>
      </c>
      <c r="D136" s="32" t="s">
        <v>37</v>
      </c>
      <c r="E136" s="64">
        <v>21.6</v>
      </c>
      <c r="F136" s="64"/>
      <c r="G136" s="62"/>
      <c r="H136" s="62"/>
      <c r="I136" s="64">
        <v>25.83</v>
      </c>
      <c r="J136" s="52">
        <f t="shared" si="17"/>
        <v>25.83</v>
      </c>
      <c r="L136" s="63">
        <v>3</v>
      </c>
      <c r="M136" s="63">
        <v>1</v>
      </c>
      <c r="N136" s="64">
        <f>(I136/L136)*M136</f>
        <v>8.61</v>
      </c>
      <c r="O136" s="65"/>
      <c r="P136" s="27"/>
      <c r="Q136" s="27"/>
      <c r="R136" s="27"/>
      <c r="S136" s="27"/>
      <c r="T136" s="26"/>
      <c r="U136" s="28"/>
      <c r="V136" s="27"/>
      <c r="W136" s="27"/>
      <c r="X136" s="27"/>
      <c r="Y136" s="27"/>
      <c r="Z136" s="26"/>
    </row>
    <row r="137" spans="1:26" hidden="1" x14ac:dyDescent="0.25">
      <c r="A137" s="28"/>
      <c r="B137" s="29" t="s">
        <v>25</v>
      </c>
      <c r="C137" s="30">
        <v>6.9444444444444447E-4</v>
      </c>
      <c r="D137" s="32" t="s">
        <v>38</v>
      </c>
      <c r="E137" s="64">
        <v>8.0299999999999994</v>
      </c>
      <c r="F137" s="64"/>
      <c r="G137" s="62"/>
      <c r="H137" s="62"/>
      <c r="I137" s="64">
        <v>9.6</v>
      </c>
      <c r="J137" s="52">
        <f t="shared" si="17"/>
        <v>9.6</v>
      </c>
      <c r="L137" s="63">
        <v>30</v>
      </c>
      <c r="M137" s="63">
        <v>0.5</v>
      </c>
      <c r="N137" s="64">
        <f t="shared" ref="N137" si="19">(I137/L137)*M137</f>
        <v>0.16</v>
      </c>
      <c r="O137" s="65"/>
      <c r="P137" s="27"/>
      <c r="Q137" s="27"/>
      <c r="R137" s="27"/>
      <c r="S137" s="27"/>
      <c r="T137" s="26"/>
      <c r="U137" s="28"/>
      <c r="V137" s="27"/>
      <c r="W137" s="27"/>
      <c r="X137" s="27"/>
      <c r="Y137" s="27"/>
      <c r="Z137" s="26"/>
    </row>
    <row r="138" spans="1:26" hidden="1" x14ac:dyDescent="0.25">
      <c r="C138" s="8">
        <f>SUM(C132:C137)</f>
        <v>2.2916666666666665E-2</v>
      </c>
      <c r="J138" s="52">
        <f t="shared" si="17"/>
        <v>0</v>
      </c>
    </row>
    <row r="139" spans="1:26" hidden="1" x14ac:dyDescent="0.25">
      <c r="A139" s="28"/>
      <c r="B139" s="29">
        <f>N139+T139+Z139</f>
        <v>9.6048285714285715</v>
      </c>
      <c r="C139" s="30" t="s">
        <v>28</v>
      </c>
      <c r="D139" s="25">
        <f>B139/1.196</f>
        <v>8.0307931199235547</v>
      </c>
      <c r="E139" s="64"/>
      <c r="F139" s="64"/>
      <c r="G139" s="62"/>
      <c r="H139" s="62"/>
      <c r="I139" s="64"/>
      <c r="J139" s="52">
        <f t="shared" si="17"/>
        <v>0</v>
      </c>
      <c r="L139" s="63"/>
      <c r="M139" s="63"/>
      <c r="N139" s="64">
        <f>SUM(N132:N137)</f>
        <v>9.3929999999999989</v>
      </c>
      <c r="O139" s="65"/>
      <c r="P139" s="27"/>
      <c r="Q139" s="27"/>
      <c r="R139" s="27"/>
      <c r="S139" s="27"/>
      <c r="T139" s="26">
        <f>SUM(T132:T137)</f>
        <v>9.6114285714285722E-2</v>
      </c>
      <c r="U139" s="28"/>
      <c r="V139" s="27"/>
      <c r="W139" s="27"/>
      <c r="X139" s="27"/>
      <c r="Y139" s="27"/>
      <c r="Z139" s="26">
        <f>SUM(Z121:Z136)</f>
        <v>0.11571428571428571</v>
      </c>
    </row>
    <row r="140" spans="1:26" x14ac:dyDescent="0.25">
      <c r="A140" s="18"/>
      <c r="B140" s="19"/>
      <c r="C140" s="20"/>
      <c r="D140" s="21"/>
      <c r="E140" s="60"/>
      <c r="F140" s="60"/>
      <c r="G140" s="58"/>
      <c r="H140" s="58"/>
      <c r="I140" s="60"/>
      <c r="J140" s="60"/>
      <c r="K140" s="60"/>
      <c r="L140" s="59"/>
      <c r="M140" s="59"/>
      <c r="N140" s="60"/>
      <c r="O140" s="61"/>
      <c r="P140" s="23"/>
      <c r="Q140" s="23"/>
      <c r="R140" s="23"/>
      <c r="S140" s="23"/>
      <c r="T140" s="22"/>
      <c r="U140" s="18"/>
      <c r="V140" s="23"/>
      <c r="W140" s="23"/>
      <c r="X140" s="23"/>
      <c r="Y140" s="23"/>
      <c r="Z140" s="22"/>
    </row>
    <row r="141" spans="1:26" x14ac:dyDescent="0.25">
      <c r="A141" s="16" t="s">
        <v>98</v>
      </c>
      <c r="B141" s="11" t="s">
        <v>7</v>
      </c>
      <c r="E141" s="52">
        <f t="shared" ref="E141:E161" si="20">H141/F141</f>
        <v>0</v>
      </c>
      <c r="F141" s="52">
        <v>1.2</v>
      </c>
      <c r="I141" s="52">
        <f t="shared" ref="I141:I161" si="21">G141+(G141*K141)</f>
        <v>0</v>
      </c>
      <c r="J141" s="52">
        <f t="shared" si="17"/>
        <v>0</v>
      </c>
      <c r="K141" s="52">
        <v>0.2</v>
      </c>
      <c r="M141" s="36">
        <v>3</v>
      </c>
      <c r="N141" s="52">
        <f>IF(L141="",0,(J141/L141)*M141)</f>
        <v>0</v>
      </c>
      <c r="P141" s="1"/>
      <c r="Q141" s="1"/>
      <c r="R141" s="1"/>
      <c r="S141" s="1"/>
      <c r="T141" s="1"/>
      <c r="V141" s="1"/>
      <c r="W141" s="1"/>
      <c r="X141" s="1"/>
      <c r="Y141" s="1"/>
      <c r="Z141" s="1"/>
    </row>
    <row r="142" spans="1:26" x14ac:dyDescent="0.25">
      <c r="B142" s="11" t="s">
        <v>9</v>
      </c>
      <c r="D142" s="1"/>
      <c r="E142" s="52">
        <f t="shared" si="20"/>
        <v>0</v>
      </c>
      <c r="F142" s="52">
        <v>1.2</v>
      </c>
      <c r="I142" s="52">
        <f t="shared" si="21"/>
        <v>0</v>
      </c>
      <c r="J142" s="52">
        <f t="shared" si="17"/>
        <v>0</v>
      </c>
      <c r="K142" s="52">
        <v>0.2</v>
      </c>
      <c r="M142" s="36">
        <v>2</v>
      </c>
      <c r="N142" s="52">
        <f t="shared" ref="N142:N161" si="22">IF(L142="",0,(J142/L142)*M142)</f>
        <v>0</v>
      </c>
      <c r="P142" s="1"/>
      <c r="Q142" s="1"/>
      <c r="R142" s="1"/>
      <c r="S142" s="1"/>
      <c r="T142" s="1"/>
      <c r="V142" s="1"/>
      <c r="W142" s="1"/>
      <c r="X142" s="1"/>
      <c r="Y142" s="1"/>
      <c r="Z142" s="1"/>
    </row>
    <row r="143" spans="1:26" x14ac:dyDescent="0.25">
      <c r="A143" s="2"/>
      <c r="B143" s="11" t="s">
        <v>12</v>
      </c>
      <c r="E143" s="52">
        <f t="shared" si="20"/>
        <v>0</v>
      </c>
      <c r="F143" s="52">
        <v>1.2</v>
      </c>
      <c r="I143" s="52">
        <f t="shared" si="21"/>
        <v>0</v>
      </c>
      <c r="J143" s="52">
        <f t="shared" si="17"/>
        <v>0</v>
      </c>
      <c r="K143" s="52">
        <v>0.2</v>
      </c>
      <c r="N143" s="52">
        <f t="shared" si="22"/>
        <v>0</v>
      </c>
      <c r="P143" s="1"/>
      <c r="Q143" s="1"/>
      <c r="R143" s="1"/>
      <c r="S143" s="1"/>
      <c r="T143" s="1"/>
      <c r="V143" s="1"/>
      <c r="W143" s="1"/>
      <c r="X143" s="1"/>
      <c r="Y143" s="1"/>
      <c r="Z143" s="1"/>
    </row>
    <row r="144" spans="1:26" x14ac:dyDescent="0.25">
      <c r="B144" s="11" t="s">
        <v>15</v>
      </c>
      <c r="E144" s="52">
        <f t="shared" si="20"/>
        <v>0</v>
      </c>
      <c r="F144" s="52">
        <v>1.2</v>
      </c>
      <c r="I144" s="52">
        <f t="shared" si="21"/>
        <v>0</v>
      </c>
      <c r="J144" s="52">
        <f t="shared" si="17"/>
        <v>0</v>
      </c>
      <c r="K144" s="52">
        <v>0.2</v>
      </c>
      <c r="M144" s="36">
        <v>3</v>
      </c>
      <c r="N144" s="52">
        <f t="shared" si="22"/>
        <v>0</v>
      </c>
      <c r="P144" s="1"/>
      <c r="Q144" s="1"/>
      <c r="R144" s="1"/>
      <c r="S144" s="1"/>
      <c r="T144" s="1"/>
      <c r="V144" s="1"/>
      <c r="W144" s="1"/>
      <c r="X144" s="1"/>
      <c r="Y144" s="1"/>
      <c r="Z144" s="1"/>
    </row>
    <row r="145" spans="1:26" x14ac:dyDescent="0.25">
      <c r="A145" s="2"/>
      <c r="B145" s="14" t="s">
        <v>18</v>
      </c>
      <c r="E145" s="52">
        <f t="shared" si="20"/>
        <v>0</v>
      </c>
      <c r="F145" s="52">
        <v>1.2</v>
      </c>
      <c r="I145" s="52">
        <f t="shared" si="21"/>
        <v>0</v>
      </c>
      <c r="J145" s="52">
        <f t="shared" si="17"/>
        <v>0</v>
      </c>
      <c r="K145" s="52">
        <v>0.2</v>
      </c>
      <c r="M145" s="56">
        <v>0</v>
      </c>
      <c r="N145" s="52">
        <f t="shared" si="22"/>
        <v>0</v>
      </c>
      <c r="P145" s="1"/>
      <c r="Q145" s="1"/>
      <c r="R145" s="1"/>
      <c r="S145" s="1"/>
      <c r="T145" s="1"/>
      <c r="V145" s="1"/>
      <c r="W145" s="1"/>
      <c r="X145" s="1"/>
      <c r="Y145" s="1"/>
      <c r="Z145" s="1"/>
    </row>
    <row r="146" spans="1:26" x14ac:dyDescent="0.25">
      <c r="B146" s="11" t="s">
        <v>19</v>
      </c>
      <c r="E146" s="52">
        <f t="shared" si="20"/>
        <v>0</v>
      </c>
      <c r="F146" s="52">
        <v>1.2</v>
      </c>
      <c r="I146" s="52">
        <f t="shared" si="21"/>
        <v>0</v>
      </c>
      <c r="J146" s="52">
        <f t="shared" si="17"/>
        <v>0</v>
      </c>
      <c r="K146" s="52">
        <v>0.2</v>
      </c>
      <c r="N146" s="52">
        <f t="shared" si="22"/>
        <v>0</v>
      </c>
      <c r="P146" s="1"/>
      <c r="Q146" s="1"/>
      <c r="R146" s="1"/>
      <c r="S146" s="1"/>
      <c r="T146" s="1"/>
      <c r="V146" s="1"/>
      <c r="W146" s="1"/>
      <c r="X146" s="1"/>
      <c r="Y146" s="1"/>
      <c r="Z146" s="1"/>
    </row>
    <row r="147" spans="1:26" x14ac:dyDescent="0.25">
      <c r="B147" s="11" t="s">
        <v>20</v>
      </c>
      <c r="D147" s="15"/>
      <c r="E147" s="52">
        <f t="shared" si="20"/>
        <v>0</v>
      </c>
      <c r="F147" s="52">
        <v>1.2</v>
      </c>
      <c r="I147" s="52">
        <f t="shared" si="21"/>
        <v>0</v>
      </c>
      <c r="J147" s="52">
        <f t="shared" si="17"/>
        <v>0</v>
      </c>
      <c r="K147" s="52">
        <v>0.2</v>
      </c>
      <c r="M147" s="36">
        <v>0.5</v>
      </c>
      <c r="N147" s="52">
        <f t="shared" si="22"/>
        <v>0</v>
      </c>
      <c r="P147" s="1"/>
      <c r="Q147" s="1"/>
      <c r="R147" s="1"/>
      <c r="S147" s="1"/>
      <c r="T147" s="1"/>
      <c r="V147" s="1"/>
      <c r="W147" s="1"/>
      <c r="X147" s="1"/>
      <c r="Y147" s="1"/>
      <c r="Z147" s="1"/>
    </row>
    <row r="148" spans="1:26" x14ac:dyDescent="0.25">
      <c r="B148" s="11" t="s">
        <v>21</v>
      </c>
      <c r="E148" s="52">
        <f t="shared" si="20"/>
        <v>0</v>
      </c>
      <c r="F148" s="52">
        <v>1.2</v>
      </c>
      <c r="I148" s="52">
        <f t="shared" si="21"/>
        <v>0</v>
      </c>
      <c r="J148" s="52">
        <f t="shared" si="17"/>
        <v>0</v>
      </c>
      <c r="K148" s="52">
        <v>0.2</v>
      </c>
      <c r="M148" s="36">
        <v>2</v>
      </c>
      <c r="N148" s="52">
        <f t="shared" si="22"/>
        <v>0</v>
      </c>
      <c r="P148" s="1"/>
      <c r="Q148" s="1"/>
      <c r="R148" s="1"/>
      <c r="S148" s="1"/>
      <c r="T148" s="1"/>
      <c r="V148" s="1"/>
      <c r="W148" s="1"/>
      <c r="X148" s="1"/>
      <c r="Y148" s="1"/>
      <c r="Z148" s="1"/>
    </row>
    <row r="149" spans="1:26" x14ac:dyDescent="0.25">
      <c r="B149" s="11" t="s">
        <v>10</v>
      </c>
      <c r="E149" s="52">
        <f t="shared" si="20"/>
        <v>0</v>
      </c>
      <c r="F149" s="52">
        <v>1.2</v>
      </c>
      <c r="I149" s="52">
        <f t="shared" si="21"/>
        <v>0</v>
      </c>
      <c r="J149" s="52">
        <f t="shared" si="17"/>
        <v>0</v>
      </c>
      <c r="K149" s="52">
        <v>0.2</v>
      </c>
      <c r="N149" s="52">
        <f t="shared" si="22"/>
        <v>0</v>
      </c>
      <c r="P149" s="1"/>
      <c r="Q149" s="1"/>
      <c r="R149" s="1"/>
      <c r="S149" s="1"/>
      <c r="T149" s="1"/>
      <c r="V149" s="1"/>
      <c r="W149" s="1"/>
      <c r="X149" s="1"/>
      <c r="Y149" s="1"/>
      <c r="Z149" s="1"/>
    </row>
    <row r="150" spans="1:26" x14ac:dyDescent="0.25">
      <c r="B150" s="11" t="s">
        <v>23</v>
      </c>
      <c r="E150" s="52">
        <f t="shared" si="20"/>
        <v>0</v>
      </c>
      <c r="F150" s="52">
        <v>1.2</v>
      </c>
      <c r="I150" s="52">
        <f t="shared" si="21"/>
        <v>0</v>
      </c>
      <c r="J150" s="52">
        <f t="shared" si="17"/>
        <v>0</v>
      </c>
      <c r="K150" s="52">
        <v>0.2</v>
      </c>
      <c r="M150" s="36">
        <v>5</v>
      </c>
      <c r="N150" s="52">
        <f t="shared" si="22"/>
        <v>0</v>
      </c>
      <c r="P150" s="1"/>
      <c r="Q150" s="1"/>
      <c r="R150" s="1"/>
      <c r="S150" s="1"/>
      <c r="T150" s="1"/>
      <c r="V150" s="1"/>
      <c r="W150" s="1"/>
      <c r="X150" s="1"/>
      <c r="Y150" s="1"/>
      <c r="Z150" s="1"/>
    </row>
    <row r="151" spans="1:26" x14ac:dyDescent="0.25">
      <c r="B151" s="14" t="s">
        <v>92</v>
      </c>
      <c r="E151" s="52">
        <f t="shared" si="20"/>
        <v>0</v>
      </c>
      <c r="F151" s="52">
        <v>1.2</v>
      </c>
      <c r="I151" s="52">
        <f t="shared" si="21"/>
        <v>0</v>
      </c>
      <c r="J151" s="52">
        <f t="shared" si="17"/>
        <v>0</v>
      </c>
      <c r="K151" s="52">
        <v>0.2</v>
      </c>
      <c r="M151" s="36">
        <v>2</v>
      </c>
      <c r="N151" s="52">
        <f t="shared" si="22"/>
        <v>0</v>
      </c>
      <c r="P151" s="1"/>
      <c r="Q151" s="1"/>
      <c r="R151" s="1"/>
      <c r="S151" s="1"/>
      <c r="T151" s="1"/>
      <c r="V151" s="1"/>
      <c r="W151" s="1"/>
      <c r="X151" s="1"/>
      <c r="Y151" s="1"/>
      <c r="Z151" s="1"/>
    </row>
    <row r="152" spans="1:26" x14ac:dyDescent="0.25">
      <c r="B152" s="11" t="s">
        <v>93</v>
      </c>
      <c r="E152" s="52">
        <f t="shared" si="20"/>
        <v>0</v>
      </c>
      <c r="F152" s="52">
        <v>1.2</v>
      </c>
      <c r="I152" s="52">
        <f t="shared" si="21"/>
        <v>0</v>
      </c>
      <c r="J152" s="52">
        <f t="shared" si="17"/>
        <v>0</v>
      </c>
      <c r="K152" s="52">
        <v>0.2</v>
      </c>
      <c r="N152" s="52">
        <f t="shared" si="22"/>
        <v>0</v>
      </c>
      <c r="P152" s="1"/>
      <c r="Q152" s="1"/>
      <c r="R152" s="1"/>
      <c r="S152" s="1"/>
      <c r="T152" s="1"/>
      <c r="V152" s="1"/>
      <c r="W152" s="1"/>
      <c r="X152" s="1"/>
      <c r="Y152" s="1"/>
      <c r="Z152" s="1"/>
    </row>
    <row r="153" spans="1:26" x14ac:dyDescent="0.25">
      <c r="B153" s="11" t="s">
        <v>25</v>
      </c>
      <c r="E153" s="52">
        <f t="shared" si="20"/>
        <v>0</v>
      </c>
      <c r="F153" s="52">
        <v>1.2</v>
      </c>
      <c r="I153" s="52">
        <f t="shared" si="21"/>
        <v>0</v>
      </c>
      <c r="J153" s="52">
        <f t="shared" si="17"/>
        <v>0</v>
      </c>
      <c r="K153" s="52">
        <v>0.2</v>
      </c>
      <c r="M153" s="36">
        <v>1</v>
      </c>
      <c r="N153" s="52">
        <f t="shared" si="22"/>
        <v>0</v>
      </c>
      <c r="P153" s="1"/>
      <c r="Q153" s="1"/>
      <c r="R153" s="1"/>
      <c r="S153" s="1"/>
      <c r="T153" s="1"/>
      <c r="V153" s="1"/>
      <c r="W153" s="1"/>
      <c r="X153" s="1"/>
      <c r="Y153" s="1"/>
      <c r="Z153" s="1"/>
    </row>
    <row r="154" spans="1:26" x14ac:dyDescent="0.25">
      <c r="E154" s="52">
        <f t="shared" si="20"/>
        <v>0</v>
      </c>
      <c r="F154" s="52">
        <v>1.2</v>
      </c>
      <c r="I154" s="52">
        <f t="shared" si="21"/>
        <v>0</v>
      </c>
      <c r="J154" s="52">
        <f t="shared" si="17"/>
        <v>0</v>
      </c>
      <c r="K154" s="52">
        <v>0.2</v>
      </c>
      <c r="N154" s="52">
        <f t="shared" si="22"/>
        <v>0</v>
      </c>
      <c r="P154" s="1"/>
      <c r="Q154" s="1"/>
      <c r="R154" s="1"/>
      <c r="S154" s="1"/>
      <c r="T154" s="1"/>
      <c r="V154" s="1"/>
      <c r="W154" s="1"/>
      <c r="X154" s="1"/>
      <c r="Y154" s="1"/>
      <c r="Z154" s="1"/>
    </row>
    <row r="155" spans="1:26" x14ac:dyDescent="0.25">
      <c r="E155" s="52">
        <f t="shared" si="20"/>
        <v>0</v>
      </c>
      <c r="F155" s="52">
        <v>1.2</v>
      </c>
      <c r="I155" s="52">
        <f t="shared" si="21"/>
        <v>0</v>
      </c>
      <c r="J155" s="52">
        <f t="shared" si="17"/>
        <v>0</v>
      </c>
      <c r="K155" s="52">
        <v>0.2</v>
      </c>
      <c r="N155" s="52">
        <f t="shared" si="22"/>
        <v>0</v>
      </c>
      <c r="P155" s="1"/>
      <c r="Q155" s="1"/>
      <c r="R155" s="1"/>
      <c r="S155" s="1"/>
      <c r="T155" s="1"/>
      <c r="V155" s="1"/>
      <c r="W155" s="1"/>
      <c r="X155" s="1"/>
      <c r="Y155" s="1"/>
      <c r="Z155" s="1"/>
    </row>
    <row r="156" spans="1:26" x14ac:dyDescent="0.25">
      <c r="E156" s="52">
        <f t="shared" si="20"/>
        <v>0</v>
      </c>
      <c r="F156" s="52">
        <v>1.2</v>
      </c>
      <c r="I156" s="52">
        <f t="shared" si="21"/>
        <v>0</v>
      </c>
      <c r="J156" s="52">
        <f t="shared" si="17"/>
        <v>0</v>
      </c>
      <c r="K156" s="52">
        <v>0.2</v>
      </c>
      <c r="N156" s="52">
        <f t="shared" si="22"/>
        <v>0</v>
      </c>
      <c r="P156" s="1"/>
      <c r="Q156" s="1"/>
      <c r="R156" s="1"/>
      <c r="S156" s="1"/>
      <c r="T156" s="1"/>
      <c r="V156" s="1"/>
      <c r="W156" s="1"/>
      <c r="X156" s="1"/>
      <c r="Y156" s="1"/>
      <c r="Z156" s="1"/>
    </row>
    <row r="157" spans="1:26" x14ac:dyDescent="0.25">
      <c r="E157" s="52">
        <f t="shared" si="20"/>
        <v>0</v>
      </c>
      <c r="F157" s="52">
        <v>1.2</v>
      </c>
      <c r="I157" s="52">
        <f t="shared" si="21"/>
        <v>0</v>
      </c>
      <c r="J157" s="52">
        <f t="shared" si="17"/>
        <v>0</v>
      </c>
      <c r="K157" s="52">
        <v>0.2</v>
      </c>
      <c r="N157" s="52">
        <f t="shared" si="22"/>
        <v>0</v>
      </c>
      <c r="P157" s="1"/>
      <c r="Q157" s="1"/>
      <c r="R157" s="1"/>
      <c r="S157" s="1"/>
      <c r="T157" s="1"/>
      <c r="V157" s="1"/>
      <c r="W157" s="1"/>
      <c r="X157" s="1"/>
      <c r="Y157" s="1"/>
      <c r="Z157" s="1"/>
    </row>
    <row r="158" spans="1:26" x14ac:dyDescent="0.25">
      <c r="E158" s="52">
        <f t="shared" si="20"/>
        <v>0</v>
      </c>
      <c r="F158" s="52">
        <v>1.2</v>
      </c>
      <c r="I158" s="52">
        <f t="shared" si="21"/>
        <v>0</v>
      </c>
      <c r="J158" s="52">
        <f t="shared" si="17"/>
        <v>0</v>
      </c>
      <c r="K158" s="52">
        <v>0.2</v>
      </c>
      <c r="N158" s="52">
        <f t="shared" si="22"/>
        <v>0</v>
      </c>
      <c r="P158" s="1"/>
      <c r="Q158" s="1"/>
      <c r="R158" s="1"/>
      <c r="S158" s="1"/>
      <c r="T158" s="1"/>
      <c r="V158" s="1"/>
      <c r="W158" s="1"/>
      <c r="X158" s="1"/>
      <c r="Y158" s="1"/>
      <c r="Z158" s="1"/>
    </row>
    <row r="159" spans="1:26" x14ac:dyDescent="0.25">
      <c r="E159" s="52">
        <f t="shared" si="20"/>
        <v>0</v>
      </c>
      <c r="F159" s="52">
        <v>1.2</v>
      </c>
      <c r="I159" s="52">
        <f t="shared" si="21"/>
        <v>0</v>
      </c>
      <c r="J159" s="52">
        <f t="shared" si="17"/>
        <v>0</v>
      </c>
      <c r="K159" s="52">
        <v>0.2</v>
      </c>
      <c r="N159" s="52">
        <f t="shared" si="22"/>
        <v>0</v>
      </c>
      <c r="P159" s="1"/>
      <c r="Q159" s="1"/>
      <c r="R159" s="1"/>
      <c r="S159" s="1"/>
      <c r="T159" s="1"/>
      <c r="V159" s="1"/>
      <c r="W159" s="1"/>
      <c r="X159" s="1"/>
      <c r="Y159" s="1"/>
      <c r="Z159" s="1"/>
    </row>
    <row r="160" spans="1:26" x14ac:dyDescent="0.25">
      <c r="E160" s="52">
        <f t="shared" si="20"/>
        <v>0</v>
      </c>
      <c r="F160" s="52">
        <v>1.2</v>
      </c>
      <c r="I160" s="52">
        <f t="shared" si="21"/>
        <v>0</v>
      </c>
      <c r="J160" s="52">
        <f t="shared" si="17"/>
        <v>0</v>
      </c>
      <c r="K160" s="52">
        <v>0.2</v>
      </c>
      <c r="N160" s="52">
        <f t="shared" si="22"/>
        <v>0</v>
      </c>
      <c r="P160" s="1"/>
      <c r="Q160" s="1"/>
      <c r="R160" s="1"/>
      <c r="S160" s="1"/>
      <c r="T160" s="1"/>
      <c r="V160" s="1"/>
      <c r="W160" s="1"/>
      <c r="X160" s="1"/>
      <c r="Y160" s="1"/>
      <c r="Z160" s="1"/>
    </row>
    <row r="161" spans="1:26" x14ac:dyDescent="0.25">
      <c r="A161" s="46" t="s">
        <v>26</v>
      </c>
      <c r="B161" s="47">
        <f>SUM(C141:C160)</f>
        <v>0</v>
      </c>
      <c r="C161" s="48"/>
      <c r="D161" s="49"/>
      <c r="E161" s="52">
        <f t="shared" si="20"/>
        <v>0</v>
      </c>
      <c r="F161" s="52">
        <v>1.2</v>
      </c>
      <c r="G161" s="52"/>
      <c r="H161" s="52"/>
      <c r="I161" s="52">
        <f t="shared" si="21"/>
        <v>0</v>
      </c>
      <c r="J161" s="52">
        <f t="shared" si="17"/>
        <v>0</v>
      </c>
      <c r="K161" s="52">
        <v>0.2</v>
      </c>
      <c r="L161" s="57"/>
      <c r="M161" s="57"/>
      <c r="N161" s="52">
        <f t="shared" si="22"/>
        <v>0</v>
      </c>
      <c r="P161" s="1"/>
      <c r="Q161" s="1"/>
      <c r="R161" s="1"/>
      <c r="S161" s="1"/>
      <c r="T161" s="1"/>
      <c r="V161" s="1"/>
      <c r="W161" s="1"/>
      <c r="X161" s="1"/>
      <c r="Y161" s="1"/>
      <c r="Z161" s="1"/>
    </row>
    <row r="162" spans="1:26" x14ac:dyDescent="0.25">
      <c r="A162" s="51" t="s">
        <v>27</v>
      </c>
      <c r="B162" s="77">
        <f>N162</f>
        <v>0</v>
      </c>
      <c r="C162" s="48" t="s">
        <v>28</v>
      </c>
      <c r="D162" s="50">
        <f>B162/$P$1</f>
        <v>0</v>
      </c>
      <c r="G162" s="52"/>
      <c r="H162" s="52"/>
      <c r="J162" s="52">
        <f t="shared" si="17"/>
        <v>0</v>
      </c>
      <c r="L162" s="57"/>
      <c r="M162" s="57"/>
      <c r="N162" s="52">
        <f>SUM(N141:N161)</f>
        <v>0</v>
      </c>
      <c r="P162" s="1"/>
      <c r="Q162" s="1"/>
      <c r="R162" s="1"/>
      <c r="S162" s="1"/>
      <c r="T162" s="1"/>
      <c r="V162" s="1"/>
      <c r="W162" s="1"/>
      <c r="X162" s="1"/>
      <c r="Y162" s="1"/>
      <c r="Z162" s="1"/>
    </row>
    <row r="163" spans="1:26" hidden="1" x14ac:dyDescent="0.25">
      <c r="A163" s="18"/>
      <c r="B163" s="19"/>
      <c r="C163" s="20"/>
      <c r="D163" s="21"/>
      <c r="E163" s="60"/>
      <c r="F163" s="60"/>
      <c r="G163" s="58"/>
      <c r="H163" s="58"/>
      <c r="I163" s="60"/>
      <c r="J163" s="52">
        <f t="shared" si="17"/>
        <v>0</v>
      </c>
      <c r="L163" s="59"/>
      <c r="M163" s="59"/>
      <c r="N163" s="60"/>
      <c r="O163" s="61"/>
      <c r="P163" s="23"/>
      <c r="Q163" s="23"/>
      <c r="R163" s="23"/>
      <c r="S163" s="23"/>
      <c r="T163" s="22"/>
      <c r="U163" s="18"/>
      <c r="V163" s="23"/>
      <c r="W163" s="23"/>
      <c r="X163" s="23"/>
      <c r="Y163" s="23"/>
      <c r="Z163" s="22"/>
    </row>
    <row r="164" spans="1:26" hidden="1" x14ac:dyDescent="0.25">
      <c r="A164" s="24" t="s">
        <v>31</v>
      </c>
      <c r="B164" s="85" t="s">
        <v>7</v>
      </c>
      <c r="C164" s="86">
        <v>2.7777777777777779E-3</v>
      </c>
      <c r="D164" s="25" t="s">
        <v>8</v>
      </c>
      <c r="E164" s="64">
        <v>8.2799999999999994</v>
      </c>
      <c r="F164" s="64"/>
      <c r="G164" s="62"/>
      <c r="H164" s="62"/>
      <c r="I164" s="64">
        <v>9.9</v>
      </c>
      <c r="J164" s="52">
        <f t="shared" si="17"/>
        <v>9.9</v>
      </c>
      <c r="L164" s="63">
        <v>200</v>
      </c>
      <c r="M164" s="63">
        <v>6.67</v>
      </c>
      <c r="N164" s="64">
        <f>(I164/L164)*M164</f>
        <v>0.33016499999999999</v>
      </c>
      <c r="O164" s="65" t="s">
        <v>9</v>
      </c>
      <c r="P164" s="27">
        <v>5.35</v>
      </c>
      <c r="Q164" s="27">
        <v>6.4</v>
      </c>
      <c r="R164" s="27">
        <v>100</v>
      </c>
      <c r="S164" s="27">
        <v>1.1000000000000001</v>
      </c>
      <c r="T164" s="26">
        <f>(Q164/R164)*S164</f>
        <v>7.0400000000000004E-2</v>
      </c>
      <c r="U164" s="28" t="s">
        <v>10</v>
      </c>
      <c r="V164" s="27">
        <v>0.75</v>
      </c>
      <c r="W164" s="27">
        <v>0.9</v>
      </c>
      <c r="X164" s="27">
        <v>70</v>
      </c>
      <c r="Y164" s="27">
        <v>3</v>
      </c>
      <c r="Z164" s="26">
        <f>(W164/X164)*Y164</f>
        <v>3.8571428571428569E-2</v>
      </c>
    </row>
    <row r="165" spans="1:26" hidden="1" x14ac:dyDescent="0.25">
      <c r="A165" s="24" t="s">
        <v>32</v>
      </c>
      <c r="B165" s="85"/>
      <c r="C165" s="86"/>
      <c r="D165" s="28" t="s">
        <v>11</v>
      </c>
      <c r="E165" s="64">
        <v>8.2799999999999994</v>
      </c>
      <c r="F165" s="64"/>
      <c r="G165" s="62"/>
      <c r="H165" s="62"/>
      <c r="I165" s="64">
        <v>9.9</v>
      </c>
      <c r="J165" s="52">
        <f t="shared" si="17"/>
        <v>9.9</v>
      </c>
      <c r="L165" s="63">
        <v>200</v>
      </c>
      <c r="M165" s="63">
        <v>3.33</v>
      </c>
      <c r="N165" s="64">
        <f>(I165/L165)*M165</f>
        <v>0.16483500000000001</v>
      </c>
      <c r="O165" s="65" t="s">
        <v>10</v>
      </c>
      <c r="P165" s="27">
        <v>0.75</v>
      </c>
      <c r="Q165" s="27">
        <v>0.9</v>
      </c>
      <c r="R165" s="27">
        <v>70</v>
      </c>
      <c r="S165" s="27">
        <v>2</v>
      </c>
      <c r="T165" s="26">
        <f>(Q165/R165)*S165</f>
        <v>2.5714285714285714E-2</v>
      </c>
      <c r="U165" s="28"/>
      <c r="V165" s="27"/>
      <c r="W165" s="27"/>
      <c r="X165" s="27"/>
      <c r="Y165" s="27"/>
      <c r="Z165" s="26"/>
    </row>
    <row r="166" spans="1:26" hidden="1" x14ac:dyDescent="0.25">
      <c r="A166" s="2">
        <f>'[1]cout kilometre'!B143+'calcul coût de revient'!B171</f>
        <v>9.1943523809523793</v>
      </c>
      <c r="B166" s="29" t="s">
        <v>12</v>
      </c>
      <c r="C166" s="30">
        <v>2.0833333333333333E-3</v>
      </c>
      <c r="D166" s="25" t="s">
        <v>13</v>
      </c>
      <c r="E166" s="64"/>
      <c r="F166" s="64"/>
      <c r="G166" s="62"/>
      <c r="H166" s="62"/>
      <c r="I166" s="64"/>
      <c r="J166" s="52">
        <f t="shared" si="17"/>
        <v>0</v>
      </c>
      <c r="L166" s="63"/>
      <c r="M166" s="63"/>
      <c r="N166" s="64"/>
      <c r="O166" s="65"/>
      <c r="P166" s="27"/>
      <c r="Q166" s="27"/>
      <c r="R166" s="27"/>
      <c r="S166" s="27"/>
      <c r="T166" s="26"/>
      <c r="U166" s="28"/>
      <c r="V166" s="27"/>
      <c r="W166" s="27"/>
      <c r="X166" s="27"/>
      <c r="Y166" s="27"/>
      <c r="Z166" s="26"/>
    </row>
    <row r="167" spans="1:26" hidden="1" x14ac:dyDescent="0.25">
      <c r="A167" s="28" t="s">
        <v>14</v>
      </c>
      <c r="B167" s="31" t="s">
        <v>33</v>
      </c>
      <c r="C167" s="30">
        <v>6.9444444444444441E-3</v>
      </c>
      <c r="D167" s="25" t="s">
        <v>22</v>
      </c>
      <c r="E167" s="64">
        <v>5.35</v>
      </c>
      <c r="F167" s="64"/>
      <c r="G167" s="62"/>
      <c r="H167" s="62"/>
      <c r="I167" s="64">
        <v>6.4</v>
      </c>
      <c r="J167" s="52">
        <f t="shared" si="17"/>
        <v>6.4</v>
      </c>
      <c r="L167" s="63">
        <v>100</v>
      </c>
      <c r="M167" s="63">
        <v>2</v>
      </c>
      <c r="N167" s="64">
        <f>(I167/L167)*M167</f>
        <v>0.128</v>
      </c>
      <c r="O167" s="65"/>
      <c r="P167" s="27"/>
      <c r="Q167" s="27"/>
      <c r="R167" s="27"/>
      <c r="S167" s="27"/>
      <c r="T167" s="26"/>
      <c r="U167" s="28"/>
      <c r="V167" s="27"/>
      <c r="W167" s="27"/>
      <c r="X167" s="27"/>
      <c r="Y167" s="27"/>
      <c r="Z167" s="26"/>
    </row>
    <row r="168" spans="1:26" hidden="1" x14ac:dyDescent="0.25">
      <c r="A168" s="25">
        <f>A166/1.196</f>
        <v>7.6875856028029927</v>
      </c>
      <c r="B168" s="31" t="s">
        <v>34</v>
      </c>
      <c r="C168" s="30">
        <v>1.0416666666666666E-2</v>
      </c>
      <c r="D168" s="32" t="s">
        <v>35</v>
      </c>
      <c r="E168" s="64">
        <v>27.09</v>
      </c>
      <c r="F168" s="64"/>
      <c r="G168" s="62"/>
      <c r="H168" s="62"/>
      <c r="I168" s="64">
        <v>32.4</v>
      </c>
      <c r="J168" s="52">
        <f t="shared" si="17"/>
        <v>32.4</v>
      </c>
      <c r="L168" s="63">
        <v>4</v>
      </c>
      <c r="M168" s="63">
        <v>1</v>
      </c>
      <c r="N168" s="64">
        <f>(I168/L168)*M168</f>
        <v>8.1</v>
      </c>
      <c r="O168" s="65"/>
      <c r="P168" s="27"/>
      <c r="Q168" s="27"/>
      <c r="R168" s="27"/>
      <c r="S168" s="27"/>
      <c r="T168" s="26"/>
      <c r="U168" s="28"/>
      <c r="V168" s="27"/>
      <c r="W168" s="27"/>
      <c r="X168" s="27"/>
      <c r="Y168" s="27"/>
      <c r="Z168" s="26"/>
    </row>
    <row r="169" spans="1:26" hidden="1" x14ac:dyDescent="0.25">
      <c r="A169" s="28"/>
      <c r="B169" s="29" t="s">
        <v>25</v>
      </c>
      <c r="C169" s="30">
        <v>6.9444444444444447E-4</v>
      </c>
      <c r="D169" s="25" t="s">
        <v>30</v>
      </c>
      <c r="E169" s="64">
        <v>16.89</v>
      </c>
      <c r="F169" s="64"/>
      <c r="G169" s="62"/>
      <c r="H169" s="62"/>
      <c r="I169" s="64">
        <v>20.2</v>
      </c>
      <c r="J169" s="52">
        <f t="shared" si="17"/>
        <v>20.2</v>
      </c>
      <c r="L169" s="63">
        <v>30</v>
      </c>
      <c r="M169" s="63">
        <v>0.5</v>
      </c>
      <c r="N169" s="64">
        <f t="shared" ref="N169" si="23">(I169/L169)*M169</f>
        <v>0.33666666666666667</v>
      </c>
      <c r="O169" s="65"/>
      <c r="P169" s="27"/>
      <c r="Q169" s="27"/>
      <c r="R169" s="27"/>
      <c r="S169" s="27"/>
      <c r="T169" s="26"/>
      <c r="U169" s="28"/>
      <c r="V169" s="27"/>
      <c r="W169" s="27"/>
      <c r="X169" s="27"/>
      <c r="Y169" s="27"/>
      <c r="Z169" s="26"/>
    </row>
    <row r="170" spans="1:26" hidden="1" x14ac:dyDescent="0.25">
      <c r="A170" s="28"/>
      <c r="B170" s="29"/>
      <c r="C170" s="30">
        <f>SUM(C164:C169)</f>
        <v>2.2916666666666665E-2</v>
      </c>
      <c r="D170" s="32"/>
      <c r="E170" s="64"/>
      <c r="F170" s="64"/>
      <c r="G170" s="62"/>
      <c r="H170" s="62"/>
      <c r="I170" s="64"/>
      <c r="J170" s="52">
        <f t="shared" si="17"/>
        <v>0</v>
      </c>
      <c r="L170" s="63"/>
      <c r="M170" s="63"/>
      <c r="N170" s="64"/>
      <c r="O170" s="65"/>
      <c r="P170" s="27"/>
      <c r="Q170" s="27"/>
      <c r="R170" s="27"/>
      <c r="S170" s="27"/>
      <c r="T170" s="26"/>
      <c r="U170" s="28"/>
      <c r="V170" s="27"/>
      <c r="W170" s="27"/>
      <c r="X170" s="27"/>
      <c r="Y170" s="27"/>
      <c r="Z170" s="26"/>
    </row>
    <row r="171" spans="1:26" hidden="1" x14ac:dyDescent="0.25">
      <c r="A171" s="33">
        <f>C164+C166+C167+C168</f>
        <v>2.222222222222222E-2</v>
      </c>
      <c r="B171" s="29">
        <f>N171+T171+Z171</f>
        <v>9.1943523809523793</v>
      </c>
      <c r="C171" s="30" t="s">
        <v>28</v>
      </c>
      <c r="D171" s="25">
        <f>B171/1.196</f>
        <v>7.6875856028029927</v>
      </c>
      <c r="E171" s="64"/>
      <c r="F171" s="64"/>
      <c r="G171" s="62"/>
      <c r="H171" s="62"/>
      <c r="I171" s="64"/>
      <c r="J171" s="52">
        <f t="shared" si="17"/>
        <v>0</v>
      </c>
      <c r="L171" s="63"/>
      <c r="M171" s="63"/>
      <c r="N171" s="64">
        <f>SUM(N164:N169)</f>
        <v>9.059666666666665</v>
      </c>
      <c r="O171" s="65"/>
      <c r="P171" s="27"/>
      <c r="Q171" s="27"/>
      <c r="R171" s="27"/>
      <c r="S171" s="27"/>
      <c r="T171" s="26">
        <f>SUM(T164:T169)</f>
        <v>9.6114285714285722E-2</v>
      </c>
      <c r="U171" s="28"/>
      <c r="V171" s="27"/>
      <c r="W171" s="27"/>
      <c r="X171" s="27"/>
      <c r="Y171" s="27"/>
      <c r="Z171" s="26">
        <f>SUM(Z163:Z168)</f>
        <v>3.8571428571428569E-2</v>
      </c>
    </row>
    <row r="172" spans="1:26" hidden="1" x14ac:dyDescent="0.25">
      <c r="A172" s="87"/>
      <c r="B172" s="87"/>
      <c r="C172" s="30"/>
      <c r="D172" s="25"/>
      <c r="E172" s="64"/>
      <c r="F172" s="64"/>
      <c r="G172" s="62"/>
      <c r="H172" s="62"/>
      <c r="I172" s="64"/>
      <c r="J172" s="52">
        <f t="shared" si="17"/>
        <v>0</v>
      </c>
      <c r="L172" s="63"/>
      <c r="M172" s="63"/>
      <c r="N172" s="64"/>
      <c r="O172" s="65"/>
      <c r="P172" s="27"/>
      <c r="Q172" s="27"/>
      <c r="R172" s="27"/>
      <c r="S172" s="27"/>
      <c r="T172" s="26"/>
      <c r="U172" s="28"/>
      <c r="V172" s="27"/>
      <c r="W172" s="27"/>
      <c r="X172" s="27"/>
      <c r="Y172" s="27"/>
      <c r="Z172" s="26"/>
    </row>
    <row r="173" spans="1:26" hidden="1" x14ac:dyDescent="0.25">
      <c r="A173" s="18"/>
      <c r="B173" s="19"/>
      <c r="C173" s="20"/>
      <c r="D173" s="21"/>
      <c r="E173" s="60"/>
      <c r="F173" s="60"/>
      <c r="G173" s="58"/>
      <c r="H173" s="58"/>
      <c r="I173" s="60"/>
      <c r="J173" s="52">
        <f t="shared" si="17"/>
        <v>0</v>
      </c>
      <c r="L173" s="59"/>
      <c r="M173" s="59"/>
      <c r="N173" s="60"/>
      <c r="O173" s="61"/>
      <c r="P173" s="23"/>
      <c r="Q173" s="23"/>
      <c r="R173" s="23"/>
      <c r="S173" s="23"/>
      <c r="T173" s="22"/>
      <c r="U173" s="18"/>
      <c r="V173" s="23"/>
      <c r="W173" s="23"/>
      <c r="X173" s="23"/>
      <c r="Y173" s="23"/>
      <c r="Z173" s="22"/>
    </row>
    <row r="174" spans="1:26" hidden="1" x14ac:dyDescent="0.25">
      <c r="A174" s="24" t="s">
        <v>31</v>
      </c>
      <c r="B174" s="85" t="s">
        <v>7</v>
      </c>
      <c r="C174" s="86">
        <v>2.7777777777777779E-3</v>
      </c>
      <c r="D174" s="25" t="s">
        <v>8</v>
      </c>
      <c r="E174" s="64">
        <v>8.2799999999999994</v>
      </c>
      <c r="F174" s="64"/>
      <c r="G174" s="62"/>
      <c r="H174" s="62"/>
      <c r="I174" s="64">
        <v>9.9</v>
      </c>
      <c r="J174" s="52">
        <f t="shared" si="17"/>
        <v>9.9</v>
      </c>
      <c r="L174" s="63">
        <v>200</v>
      </c>
      <c r="M174" s="63">
        <v>6.67</v>
      </c>
      <c r="N174" s="64">
        <f>(I174/L174)*M174</f>
        <v>0.33016499999999999</v>
      </c>
      <c r="O174" s="65" t="s">
        <v>9</v>
      </c>
      <c r="P174" s="27">
        <v>5.35</v>
      </c>
      <c r="Q174" s="27">
        <v>6.4</v>
      </c>
      <c r="R174" s="27">
        <v>100</v>
      </c>
      <c r="S174" s="27">
        <v>1.1000000000000001</v>
      </c>
      <c r="T174" s="26">
        <f>(Q174/R174)*S174</f>
        <v>7.0400000000000004E-2</v>
      </c>
      <c r="U174" s="28" t="s">
        <v>10</v>
      </c>
      <c r="V174" s="27">
        <v>0.75</v>
      </c>
      <c r="W174" s="27">
        <v>0.9</v>
      </c>
      <c r="X174" s="27">
        <v>70</v>
      </c>
      <c r="Y174" s="27">
        <v>3</v>
      </c>
      <c r="Z174" s="26">
        <f>(W174/X174)*Y174</f>
        <v>3.8571428571428569E-2</v>
      </c>
    </row>
    <row r="175" spans="1:26" hidden="1" x14ac:dyDescent="0.25">
      <c r="A175" s="24" t="s">
        <v>36</v>
      </c>
      <c r="B175" s="85"/>
      <c r="C175" s="86"/>
      <c r="D175" s="28" t="s">
        <v>11</v>
      </c>
      <c r="E175" s="64">
        <v>8.2799999999999994</v>
      </c>
      <c r="F175" s="64"/>
      <c r="G175" s="62"/>
      <c r="H175" s="62"/>
      <c r="I175" s="64">
        <v>9.9</v>
      </c>
      <c r="J175" s="52">
        <f t="shared" si="17"/>
        <v>9.9</v>
      </c>
      <c r="L175" s="63">
        <v>200</v>
      </c>
      <c r="M175" s="63">
        <v>3.33</v>
      </c>
      <c r="N175" s="64">
        <f>(I175/L175)*M175</f>
        <v>0.16483500000000001</v>
      </c>
      <c r="O175" s="65" t="s">
        <v>10</v>
      </c>
      <c r="P175" s="27">
        <v>0.75</v>
      </c>
      <c r="Q175" s="27">
        <v>0.9</v>
      </c>
      <c r="R175" s="27">
        <v>70</v>
      </c>
      <c r="S175" s="27">
        <v>2</v>
      </c>
      <c r="T175" s="26">
        <f>(Q175/R175)*S175</f>
        <v>2.5714285714285714E-2</v>
      </c>
      <c r="U175" s="28"/>
      <c r="V175" s="27"/>
      <c r="W175" s="27"/>
      <c r="X175" s="27"/>
      <c r="Y175" s="27"/>
      <c r="Z175" s="26"/>
    </row>
    <row r="176" spans="1:26" hidden="1" x14ac:dyDescent="0.25">
      <c r="A176" s="2">
        <f>'[1]cout kilometre'!B143+'calcul coût de revient'!B181</f>
        <v>9.6048285714285715</v>
      </c>
      <c r="B176" s="29" t="s">
        <v>12</v>
      </c>
      <c r="C176" s="30">
        <v>2.0833333333333333E-3</v>
      </c>
      <c r="D176" s="25" t="s">
        <v>13</v>
      </c>
      <c r="E176" s="64"/>
      <c r="F176" s="64"/>
      <c r="G176" s="62"/>
      <c r="H176" s="62"/>
      <c r="I176" s="64"/>
      <c r="J176" s="52">
        <f t="shared" si="17"/>
        <v>0</v>
      </c>
      <c r="L176" s="63"/>
      <c r="M176" s="63"/>
      <c r="N176" s="64"/>
      <c r="O176" s="65"/>
      <c r="P176" s="27"/>
      <c r="Q176" s="27"/>
      <c r="R176" s="27"/>
      <c r="S176" s="27"/>
      <c r="T176" s="26"/>
      <c r="U176" s="28"/>
      <c r="V176" s="27"/>
      <c r="W176" s="27"/>
      <c r="X176" s="27"/>
      <c r="Y176" s="27"/>
      <c r="Z176" s="26"/>
    </row>
    <row r="177" spans="1:26" hidden="1" x14ac:dyDescent="0.25">
      <c r="A177" s="28" t="s">
        <v>14</v>
      </c>
      <c r="B177" s="29" t="s">
        <v>21</v>
      </c>
      <c r="C177" s="30">
        <v>6.9444444444444441E-3</v>
      </c>
      <c r="D177" s="25" t="s">
        <v>22</v>
      </c>
      <c r="E177" s="64">
        <v>5.35</v>
      </c>
      <c r="F177" s="64"/>
      <c r="G177" s="62"/>
      <c r="H177" s="62"/>
      <c r="I177" s="64">
        <v>6.4</v>
      </c>
      <c r="J177" s="52">
        <f t="shared" si="17"/>
        <v>6.4</v>
      </c>
      <c r="L177" s="63">
        <v>100</v>
      </c>
      <c r="M177" s="63">
        <v>2</v>
      </c>
      <c r="N177" s="64">
        <f>(I177/L177)*M177</f>
        <v>0.128</v>
      </c>
      <c r="O177" s="65"/>
      <c r="P177" s="27"/>
      <c r="Q177" s="27"/>
      <c r="R177" s="27"/>
      <c r="S177" s="27"/>
      <c r="T177" s="26"/>
      <c r="U177" s="28"/>
      <c r="V177" s="27"/>
      <c r="W177" s="27"/>
      <c r="X177" s="27"/>
      <c r="Y177" s="27"/>
      <c r="Z177" s="26"/>
    </row>
    <row r="178" spans="1:26" hidden="1" x14ac:dyDescent="0.25">
      <c r="A178" s="25">
        <f>A176/1.196</f>
        <v>8.0307931199235547</v>
      </c>
      <c r="B178" s="29" t="s">
        <v>23</v>
      </c>
      <c r="C178" s="30">
        <v>1.0416666666666666E-2</v>
      </c>
      <c r="D178" s="32" t="s">
        <v>37</v>
      </c>
      <c r="E178" s="64">
        <v>21.6</v>
      </c>
      <c r="F178" s="64"/>
      <c r="G178" s="62"/>
      <c r="H178" s="62"/>
      <c r="I178" s="64">
        <v>25.83</v>
      </c>
      <c r="J178" s="52">
        <f t="shared" si="17"/>
        <v>25.83</v>
      </c>
      <c r="L178" s="63">
        <v>3</v>
      </c>
      <c r="M178" s="63">
        <v>1</v>
      </c>
      <c r="N178" s="64">
        <f>(I178/L178)*M178</f>
        <v>8.61</v>
      </c>
      <c r="O178" s="65"/>
      <c r="P178" s="27"/>
      <c r="Q178" s="27"/>
      <c r="R178" s="27"/>
      <c r="S178" s="27"/>
      <c r="T178" s="26"/>
      <c r="U178" s="28"/>
      <c r="V178" s="27"/>
      <c r="W178" s="27"/>
      <c r="X178" s="27"/>
      <c r="Y178" s="27"/>
      <c r="Z178" s="26"/>
    </row>
    <row r="179" spans="1:26" hidden="1" x14ac:dyDescent="0.25">
      <c r="A179" s="28"/>
      <c r="B179" s="29" t="s">
        <v>25</v>
      </c>
      <c r="C179" s="30">
        <v>6.9444444444444447E-4</v>
      </c>
      <c r="D179" s="32" t="s">
        <v>38</v>
      </c>
      <c r="E179" s="64">
        <v>8.0299999999999994</v>
      </c>
      <c r="F179" s="64"/>
      <c r="G179" s="62"/>
      <c r="H179" s="62"/>
      <c r="I179" s="64">
        <v>9.6</v>
      </c>
      <c r="J179" s="52">
        <f t="shared" si="17"/>
        <v>9.6</v>
      </c>
      <c r="L179" s="63">
        <v>30</v>
      </c>
      <c r="M179" s="63">
        <v>0.5</v>
      </c>
      <c r="N179" s="64">
        <f t="shared" ref="N179" si="24">(I179/L179)*M179</f>
        <v>0.16</v>
      </c>
      <c r="O179" s="65"/>
      <c r="P179" s="27"/>
      <c r="Q179" s="27"/>
      <c r="R179" s="27"/>
      <c r="S179" s="27"/>
      <c r="T179" s="26"/>
      <c r="U179" s="28"/>
      <c r="V179" s="27"/>
      <c r="W179" s="27"/>
      <c r="X179" s="27"/>
      <c r="Y179" s="27"/>
      <c r="Z179" s="26"/>
    </row>
    <row r="180" spans="1:26" hidden="1" x14ac:dyDescent="0.25">
      <c r="C180" s="8">
        <f>SUM(C174:C179)</f>
        <v>2.2916666666666665E-2</v>
      </c>
      <c r="J180" s="52">
        <f t="shared" si="17"/>
        <v>0</v>
      </c>
    </row>
    <row r="181" spans="1:26" hidden="1" x14ac:dyDescent="0.25">
      <c r="A181" s="28"/>
      <c r="B181" s="29">
        <f>N181+T181+Z181</f>
        <v>9.6048285714285715</v>
      </c>
      <c r="C181" s="30" t="s">
        <v>28</v>
      </c>
      <c r="D181" s="25">
        <f>B181/1.196</f>
        <v>8.0307931199235547</v>
      </c>
      <c r="E181" s="64"/>
      <c r="F181" s="64"/>
      <c r="G181" s="62"/>
      <c r="H181" s="62"/>
      <c r="I181" s="64"/>
      <c r="J181" s="52">
        <f t="shared" si="17"/>
        <v>0</v>
      </c>
      <c r="L181" s="63"/>
      <c r="M181" s="63"/>
      <c r="N181" s="64">
        <f>SUM(N174:N179)</f>
        <v>9.3929999999999989</v>
      </c>
      <c r="O181" s="65"/>
      <c r="P181" s="27"/>
      <c r="Q181" s="27"/>
      <c r="R181" s="27"/>
      <c r="S181" s="27"/>
      <c r="T181" s="26">
        <f>SUM(T174:T179)</f>
        <v>9.6114285714285722E-2</v>
      </c>
      <c r="U181" s="28"/>
      <c r="V181" s="27"/>
      <c r="W181" s="27"/>
      <c r="X181" s="27"/>
      <c r="Y181" s="27"/>
      <c r="Z181" s="26">
        <f>SUM(Z163:Z178)</f>
        <v>0.11571428571428571</v>
      </c>
    </row>
    <row r="182" spans="1:26" x14ac:dyDescent="0.25">
      <c r="A182" s="18"/>
      <c r="B182" s="19"/>
      <c r="C182" s="20"/>
      <c r="D182" s="21"/>
      <c r="E182" s="60"/>
      <c r="F182" s="60"/>
      <c r="G182" s="58"/>
      <c r="H182" s="58"/>
      <c r="I182" s="60"/>
      <c r="J182" s="60"/>
      <c r="K182" s="60"/>
      <c r="L182" s="59"/>
      <c r="M182" s="59"/>
      <c r="N182" s="60"/>
      <c r="O182" s="61"/>
      <c r="P182" s="23"/>
      <c r="Q182" s="23"/>
      <c r="R182" s="23"/>
      <c r="S182" s="23"/>
      <c r="T182" s="22"/>
      <c r="U182" s="18"/>
      <c r="V182" s="23"/>
      <c r="W182" s="23"/>
      <c r="X182" s="23"/>
      <c r="Y182" s="23"/>
      <c r="Z182" s="22"/>
    </row>
    <row r="183" spans="1:26" x14ac:dyDescent="0.25">
      <c r="A183" s="16" t="s">
        <v>98</v>
      </c>
      <c r="B183" s="11" t="s">
        <v>7</v>
      </c>
      <c r="E183" s="52">
        <f t="shared" ref="E183:E203" si="25">H183/F183</f>
        <v>0</v>
      </c>
      <c r="F183" s="52">
        <v>1.2</v>
      </c>
      <c r="I183" s="52">
        <f t="shared" ref="I183:I203" si="26">G183+(G183*K183)</f>
        <v>0</v>
      </c>
      <c r="J183" s="52">
        <f t="shared" si="17"/>
        <v>0</v>
      </c>
      <c r="K183" s="52">
        <v>0.2</v>
      </c>
      <c r="M183" s="36">
        <v>3</v>
      </c>
      <c r="N183" s="52">
        <f>IF(L183="",0,(J183/L183)*M183)</f>
        <v>0</v>
      </c>
      <c r="P183" s="1"/>
      <c r="Q183" s="1"/>
      <c r="R183" s="1"/>
      <c r="S183" s="1"/>
      <c r="T183" s="1"/>
      <c r="V183" s="1"/>
      <c r="W183" s="1"/>
      <c r="X183" s="1"/>
      <c r="Y183" s="1"/>
      <c r="Z183" s="1"/>
    </row>
    <row r="184" spans="1:26" x14ac:dyDescent="0.25">
      <c r="B184" s="11" t="s">
        <v>9</v>
      </c>
      <c r="D184" s="1"/>
      <c r="E184" s="52">
        <f t="shared" si="25"/>
        <v>0</v>
      </c>
      <c r="F184" s="52">
        <v>1.2</v>
      </c>
      <c r="I184" s="52">
        <f t="shared" si="26"/>
        <v>0</v>
      </c>
      <c r="J184" s="52">
        <f t="shared" si="17"/>
        <v>0</v>
      </c>
      <c r="K184" s="52">
        <v>0.2</v>
      </c>
      <c r="M184" s="36">
        <v>2</v>
      </c>
      <c r="N184" s="52">
        <f t="shared" ref="N184:N203" si="27">IF(L184="",0,(J184/L184)*M184)</f>
        <v>0</v>
      </c>
      <c r="P184" s="1"/>
      <c r="Q184" s="1"/>
      <c r="R184" s="1"/>
      <c r="S184" s="1"/>
      <c r="T184" s="1"/>
      <c r="V184" s="1"/>
      <c r="W184" s="1"/>
      <c r="X184" s="1"/>
      <c r="Y184" s="1"/>
      <c r="Z184" s="1"/>
    </row>
    <row r="185" spans="1:26" x14ac:dyDescent="0.25">
      <c r="A185" s="2"/>
      <c r="B185" s="11" t="s">
        <v>12</v>
      </c>
      <c r="E185" s="52">
        <f t="shared" si="25"/>
        <v>0</v>
      </c>
      <c r="F185" s="52">
        <v>1.2</v>
      </c>
      <c r="I185" s="52">
        <f t="shared" si="26"/>
        <v>0</v>
      </c>
      <c r="J185" s="52">
        <f t="shared" ref="J185:J248" si="28">IF(H185&gt;0,H185,I185)</f>
        <v>0</v>
      </c>
      <c r="K185" s="52">
        <v>0.2</v>
      </c>
      <c r="N185" s="52">
        <f t="shared" si="27"/>
        <v>0</v>
      </c>
      <c r="P185" s="1"/>
      <c r="Q185" s="1"/>
      <c r="R185" s="1"/>
      <c r="S185" s="1"/>
      <c r="T185" s="1"/>
      <c r="V185" s="1"/>
      <c r="W185" s="1"/>
      <c r="X185" s="1"/>
      <c r="Y185" s="1"/>
      <c r="Z185" s="1"/>
    </row>
    <row r="186" spans="1:26" x14ac:dyDescent="0.25">
      <c r="B186" s="11" t="s">
        <v>15</v>
      </c>
      <c r="E186" s="52">
        <f t="shared" si="25"/>
        <v>0</v>
      </c>
      <c r="F186" s="52">
        <v>1.2</v>
      </c>
      <c r="I186" s="52">
        <f t="shared" si="26"/>
        <v>0</v>
      </c>
      <c r="J186" s="52">
        <f t="shared" si="28"/>
        <v>0</v>
      </c>
      <c r="K186" s="52">
        <v>0.2</v>
      </c>
      <c r="M186" s="36">
        <v>3</v>
      </c>
      <c r="N186" s="52">
        <f t="shared" si="27"/>
        <v>0</v>
      </c>
      <c r="P186" s="1"/>
      <c r="Q186" s="1"/>
      <c r="R186" s="1"/>
      <c r="S186" s="1"/>
      <c r="T186" s="1"/>
      <c r="V186" s="1"/>
      <c r="W186" s="1"/>
      <c r="X186" s="1"/>
      <c r="Y186" s="1"/>
      <c r="Z186" s="1"/>
    </row>
    <row r="187" spans="1:26" x14ac:dyDescent="0.25">
      <c r="A187" s="2"/>
      <c r="B187" s="14" t="s">
        <v>18</v>
      </c>
      <c r="E187" s="52">
        <f t="shared" si="25"/>
        <v>0</v>
      </c>
      <c r="F187" s="52">
        <v>1.2</v>
      </c>
      <c r="I187" s="52">
        <f t="shared" si="26"/>
        <v>0</v>
      </c>
      <c r="J187" s="52">
        <f t="shared" si="28"/>
        <v>0</v>
      </c>
      <c r="K187" s="52">
        <v>0.2</v>
      </c>
      <c r="M187" s="56">
        <v>0</v>
      </c>
      <c r="N187" s="52">
        <f t="shared" si="27"/>
        <v>0</v>
      </c>
      <c r="P187" s="1"/>
      <c r="Q187" s="1"/>
      <c r="R187" s="1"/>
      <c r="S187" s="1"/>
      <c r="T187" s="1"/>
      <c r="V187" s="1"/>
      <c r="W187" s="1"/>
      <c r="X187" s="1"/>
      <c r="Y187" s="1"/>
      <c r="Z187" s="1"/>
    </row>
    <row r="188" spans="1:26" x14ac:dyDescent="0.25">
      <c r="B188" s="11" t="s">
        <v>19</v>
      </c>
      <c r="E188" s="52">
        <f t="shared" si="25"/>
        <v>0</v>
      </c>
      <c r="F188" s="52">
        <v>1.2</v>
      </c>
      <c r="I188" s="52">
        <f t="shared" si="26"/>
        <v>0</v>
      </c>
      <c r="J188" s="52">
        <f t="shared" si="28"/>
        <v>0</v>
      </c>
      <c r="K188" s="52">
        <v>0.2</v>
      </c>
      <c r="N188" s="52">
        <f t="shared" si="27"/>
        <v>0</v>
      </c>
      <c r="P188" s="1"/>
      <c r="Q188" s="1"/>
      <c r="R188" s="1"/>
      <c r="S188" s="1"/>
      <c r="T188" s="1"/>
      <c r="V188" s="1"/>
      <c r="W188" s="1"/>
      <c r="X188" s="1"/>
      <c r="Y188" s="1"/>
      <c r="Z188" s="1"/>
    </row>
    <row r="189" spans="1:26" x14ac:dyDescent="0.25">
      <c r="B189" s="11" t="s">
        <v>20</v>
      </c>
      <c r="D189" s="15"/>
      <c r="E189" s="52">
        <f t="shared" si="25"/>
        <v>0</v>
      </c>
      <c r="F189" s="52">
        <v>1.2</v>
      </c>
      <c r="I189" s="52">
        <f t="shared" si="26"/>
        <v>0</v>
      </c>
      <c r="J189" s="52">
        <f t="shared" si="28"/>
        <v>0</v>
      </c>
      <c r="K189" s="52">
        <v>0.2</v>
      </c>
      <c r="M189" s="36">
        <v>0.5</v>
      </c>
      <c r="N189" s="52">
        <f t="shared" si="27"/>
        <v>0</v>
      </c>
      <c r="P189" s="1"/>
      <c r="Q189" s="1"/>
      <c r="R189" s="1"/>
      <c r="S189" s="1"/>
      <c r="T189" s="1"/>
      <c r="V189" s="1"/>
      <c r="W189" s="1"/>
      <c r="X189" s="1"/>
      <c r="Y189" s="1"/>
      <c r="Z189" s="1"/>
    </row>
    <row r="190" spans="1:26" x14ac:dyDescent="0.25">
      <c r="B190" s="11" t="s">
        <v>21</v>
      </c>
      <c r="E190" s="52">
        <f t="shared" si="25"/>
        <v>0</v>
      </c>
      <c r="F190" s="52">
        <v>1.2</v>
      </c>
      <c r="I190" s="52">
        <f t="shared" si="26"/>
        <v>0</v>
      </c>
      <c r="J190" s="52">
        <f t="shared" si="28"/>
        <v>0</v>
      </c>
      <c r="K190" s="52">
        <v>0.2</v>
      </c>
      <c r="M190" s="36">
        <v>2</v>
      </c>
      <c r="N190" s="52">
        <f t="shared" si="27"/>
        <v>0</v>
      </c>
      <c r="P190" s="1"/>
      <c r="Q190" s="1"/>
      <c r="R190" s="1"/>
      <c r="S190" s="1"/>
      <c r="T190" s="1"/>
      <c r="V190" s="1"/>
      <c r="W190" s="1"/>
      <c r="X190" s="1"/>
      <c r="Y190" s="1"/>
      <c r="Z190" s="1"/>
    </row>
    <row r="191" spans="1:26" x14ac:dyDescent="0.25">
      <c r="B191" s="11" t="s">
        <v>10</v>
      </c>
      <c r="E191" s="52">
        <f t="shared" si="25"/>
        <v>0</v>
      </c>
      <c r="F191" s="52">
        <v>1.2</v>
      </c>
      <c r="I191" s="52">
        <f t="shared" si="26"/>
        <v>0</v>
      </c>
      <c r="J191" s="52">
        <f t="shared" si="28"/>
        <v>0</v>
      </c>
      <c r="K191" s="52">
        <v>0.2</v>
      </c>
      <c r="N191" s="52">
        <f t="shared" si="27"/>
        <v>0</v>
      </c>
      <c r="P191" s="1"/>
      <c r="Q191" s="1"/>
      <c r="R191" s="1"/>
      <c r="S191" s="1"/>
      <c r="T191" s="1"/>
      <c r="V191" s="1"/>
      <c r="W191" s="1"/>
      <c r="X191" s="1"/>
      <c r="Y191" s="1"/>
      <c r="Z191" s="1"/>
    </row>
    <row r="192" spans="1:26" x14ac:dyDescent="0.25">
      <c r="B192" s="11" t="s">
        <v>23</v>
      </c>
      <c r="E192" s="52">
        <f t="shared" si="25"/>
        <v>0</v>
      </c>
      <c r="F192" s="52">
        <v>1.2</v>
      </c>
      <c r="I192" s="52">
        <f t="shared" si="26"/>
        <v>0</v>
      </c>
      <c r="J192" s="52">
        <f t="shared" si="28"/>
        <v>0</v>
      </c>
      <c r="K192" s="52">
        <v>0.2</v>
      </c>
      <c r="M192" s="36">
        <v>5</v>
      </c>
      <c r="N192" s="52">
        <f t="shared" si="27"/>
        <v>0</v>
      </c>
      <c r="P192" s="1"/>
      <c r="Q192" s="1"/>
      <c r="R192" s="1"/>
      <c r="S192" s="1"/>
      <c r="T192" s="1"/>
      <c r="V192" s="1"/>
      <c r="W192" s="1"/>
      <c r="X192" s="1"/>
      <c r="Y192" s="1"/>
      <c r="Z192" s="1"/>
    </row>
    <row r="193" spans="1:26" x14ac:dyDescent="0.25">
      <c r="B193" s="14" t="s">
        <v>92</v>
      </c>
      <c r="E193" s="52">
        <f t="shared" si="25"/>
        <v>0</v>
      </c>
      <c r="F193" s="52">
        <v>1.2</v>
      </c>
      <c r="I193" s="52">
        <f t="shared" si="26"/>
        <v>0</v>
      </c>
      <c r="J193" s="52">
        <f t="shared" si="28"/>
        <v>0</v>
      </c>
      <c r="K193" s="52">
        <v>0.2</v>
      </c>
      <c r="M193" s="36">
        <v>2</v>
      </c>
      <c r="N193" s="52">
        <f t="shared" si="27"/>
        <v>0</v>
      </c>
      <c r="P193" s="1"/>
      <c r="Q193" s="1"/>
      <c r="R193" s="1"/>
      <c r="S193" s="1"/>
      <c r="T193" s="1"/>
      <c r="V193" s="1"/>
      <c r="W193" s="1"/>
      <c r="X193" s="1"/>
      <c r="Y193" s="1"/>
      <c r="Z193" s="1"/>
    </row>
    <row r="194" spans="1:26" x14ac:dyDescent="0.25">
      <c r="B194" s="11" t="s">
        <v>93</v>
      </c>
      <c r="E194" s="52">
        <f t="shared" si="25"/>
        <v>0</v>
      </c>
      <c r="F194" s="52">
        <v>1.2</v>
      </c>
      <c r="I194" s="52">
        <f t="shared" si="26"/>
        <v>0</v>
      </c>
      <c r="J194" s="52">
        <f t="shared" si="28"/>
        <v>0</v>
      </c>
      <c r="K194" s="52">
        <v>0.2</v>
      </c>
      <c r="N194" s="52">
        <f t="shared" si="27"/>
        <v>0</v>
      </c>
      <c r="P194" s="1"/>
      <c r="Q194" s="1"/>
      <c r="R194" s="1"/>
      <c r="S194" s="1"/>
      <c r="T194" s="1"/>
      <c r="V194" s="1"/>
      <c r="W194" s="1"/>
      <c r="X194" s="1"/>
      <c r="Y194" s="1"/>
      <c r="Z194" s="1"/>
    </row>
    <row r="195" spans="1:26" x14ac:dyDescent="0.25">
      <c r="B195" s="11" t="s">
        <v>25</v>
      </c>
      <c r="E195" s="52">
        <f t="shared" si="25"/>
        <v>0</v>
      </c>
      <c r="F195" s="52">
        <v>1.2</v>
      </c>
      <c r="I195" s="52">
        <f t="shared" si="26"/>
        <v>0</v>
      </c>
      <c r="J195" s="52">
        <f t="shared" si="28"/>
        <v>0</v>
      </c>
      <c r="K195" s="52">
        <v>0.2</v>
      </c>
      <c r="M195" s="36">
        <v>1</v>
      </c>
      <c r="N195" s="52">
        <f t="shared" si="27"/>
        <v>0</v>
      </c>
      <c r="P195" s="1"/>
      <c r="Q195" s="1"/>
      <c r="R195" s="1"/>
      <c r="S195" s="1"/>
      <c r="T195" s="1"/>
      <c r="V195" s="1"/>
      <c r="W195" s="1"/>
      <c r="X195" s="1"/>
      <c r="Y195" s="1"/>
      <c r="Z195" s="1"/>
    </row>
    <row r="196" spans="1:26" x14ac:dyDescent="0.25">
      <c r="E196" s="52">
        <f t="shared" si="25"/>
        <v>0</v>
      </c>
      <c r="F196" s="52">
        <v>1.2</v>
      </c>
      <c r="I196" s="52">
        <f t="shared" si="26"/>
        <v>0</v>
      </c>
      <c r="J196" s="52">
        <f t="shared" si="28"/>
        <v>0</v>
      </c>
      <c r="K196" s="52">
        <v>0.2</v>
      </c>
      <c r="N196" s="52">
        <f t="shared" si="27"/>
        <v>0</v>
      </c>
      <c r="P196" s="1"/>
      <c r="Q196" s="1"/>
      <c r="R196" s="1"/>
      <c r="S196" s="1"/>
      <c r="T196" s="1"/>
      <c r="V196" s="1"/>
      <c r="W196" s="1"/>
      <c r="X196" s="1"/>
      <c r="Y196" s="1"/>
      <c r="Z196" s="1"/>
    </row>
    <row r="197" spans="1:26" x14ac:dyDescent="0.25">
      <c r="E197" s="52">
        <f t="shared" si="25"/>
        <v>0</v>
      </c>
      <c r="F197" s="52">
        <v>1.2</v>
      </c>
      <c r="I197" s="52">
        <f t="shared" si="26"/>
        <v>0</v>
      </c>
      <c r="J197" s="52">
        <f t="shared" si="28"/>
        <v>0</v>
      </c>
      <c r="K197" s="52">
        <v>0.2</v>
      </c>
      <c r="N197" s="52">
        <f t="shared" si="27"/>
        <v>0</v>
      </c>
      <c r="P197" s="1"/>
      <c r="Q197" s="1"/>
      <c r="R197" s="1"/>
      <c r="S197" s="1"/>
      <c r="T197" s="1"/>
      <c r="V197" s="1"/>
      <c r="W197" s="1"/>
      <c r="X197" s="1"/>
      <c r="Y197" s="1"/>
      <c r="Z197" s="1"/>
    </row>
    <row r="198" spans="1:26" x14ac:dyDescent="0.25">
      <c r="E198" s="52">
        <f t="shared" si="25"/>
        <v>0</v>
      </c>
      <c r="F198" s="52">
        <v>1.2</v>
      </c>
      <c r="I198" s="52">
        <f t="shared" si="26"/>
        <v>0</v>
      </c>
      <c r="J198" s="52">
        <f t="shared" si="28"/>
        <v>0</v>
      </c>
      <c r="K198" s="52">
        <v>0.2</v>
      </c>
      <c r="N198" s="52">
        <f t="shared" si="27"/>
        <v>0</v>
      </c>
      <c r="P198" s="1"/>
      <c r="Q198" s="1"/>
      <c r="R198" s="1"/>
      <c r="S198" s="1"/>
      <c r="T198" s="1"/>
      <c r="V198" s="1"/>
      <c r="W198" s="1"/>
      <c r="X198" s="1"/>
      <c r="Y198" s="1"/>
      <c r="Z198" s="1"/>
    </row>
    <row r="199" spans="1:26" x14ac:dyDescent="0.25">
      <c r="E199" s="52">
        <f t="shared" si="25"/>
        <v>0</v>
      </c>
      <c r="F199" s="52">
        <v>1.2</v>
      </c>
      <c r="I199" s="52">
        <f t="shared" si="26"/>
        <v>0</v>
      </c>
      <c r="J199" s="52">
        <f t="shared" si="28"/>
        <v>0</v>
      </c>
      <c r="K199" s="52">
        <v>0.2</v>
      </c>
      <c r="N199" s="52">
        <f t="shared" si="27"/>
        <v>0</v>
      </c>
      <c r="P199" s="1"/>
      <c r="Q199" s="1"/>
      <c r="R199" s="1"/>
      <c r="S199" s="1"/>
      <c r="T199" s="1"/>
      <c r="V199" s="1"/>
      <c r="W199" s="1"/>
      <c r="X199" s="1"/>
      <c r="Y199" s="1"/>
      <c r="Z199" s="1"/>
    </row>
    <row r="200" spans="1:26" x14ac:dyDescent="0.25">
      <c r="E200" s="52">
        <f t="shared" si="25"/>
        <v>0</v>
      </c>
      <c r="F200" s="52">
        <v>1.2</v>
      </c>
      <c r="I200" s="52">
        <f t="shared" si="26"/>
        <v>0</v>
      </c>
      <c r="J200" s="52">
        <f t="shared" si="28"/>
        <v>0</v>
      </c>
      <c r="K200" s="52">
        <v>0.2</v>
      </c>
      <c r="N200" s="52">
        <f t="shared" si="27"/>
        <v>0</v>
      </c>
      <c r="P200" s="1"/>
      <c r="Q200" s="1"/>
      <c r="R200" s="1"/>
      <c r="S200" s="1"/>
      <c r="T200" s="1"/>
      <c r="V200" s="1"/>
      <c r="W200" s="1"/>
      <c r="X200" s="1"/>
      <c r="Y200" s="1"/>
      <c r="Z200" s="1"/>
    </row>
    <row r="201" spans="1:26" x14ac:dyDescent="0.25">
      <c r="E201" s="52">
        <f t="shared" si="25"/>
        <v>0</v>
      </c>
      <c r="F201" s="52">
        <v>1.2</v>
      </c>
      <c r="I201" s="52">
        <f t="shared" si="26"/>
        <v>0</v>
      </c>
      <c r="J201" s="52">
        <f t="shared" si="28"/>
        <v>0</v>
      </c>
      <c r="K201" s="52">
        <v>0.2</v>
      </c>
      <c r="N201" s="52">
        <f t="shared" si="27"/>
        <v>0</v>
      </c>
      <c r="P201" s="1"/>
      <c r="Q201" s="1"/>
      <c r="R201" s="1"/>
      <c r="S201" s="1"/>
      <c r="T201" s="1"/>
      <c r="V201" s="1"/>
      <c r="W201" s="1"/>
      <c r="X201" s="1"/>
      <c r="Y201" s="1"/>
      <c r="Z201" s="1"/>
    </row>
    <row r="202" spans="1:26" x14ac:dyDescent="0.25">
      <c r="E202" s="52">
        <f t="shared" si="25"/>
        <v>0</v>
      </c>
      <c r="F202" s="52">
        <v>1.2</v>
      </c>
      <c r="I202" s="52">
        <f t="shared" si="26"/>
        <v>0</v>
      </c>
      <c r="J202" s="52">
        <f t="shared" si="28"/>
        <v>0</v>
      </c>
      <c r="K202" s="52">
        <v>0.2</v>
      </c>
      <c r="N202" s="52">
        <f t="shared" si="27"/>
        <v>0</v>
      </c>
      <c r="P202" s="1"/>
      <c r="Q202" s="1"/>
      <c r="R202" s="1"/>
      <c r="S202" s="1"/>
      <c r="T202" s="1"/>
      <c r="V202" s="1"/>
      <c r="W202" s="1"/>
      <c r="X202" s="1"/>
      <c r="Y202" s="1"/>
      <c r="Z202" s="1"/>
    </row>
    <row r="203" spans="1:26" x14ac:dyDescent="0.25">
      <c r="A203" s="46" t="s">
        <v>26</v>
      </c>
      <c r="B203" s="47">
        <f>SUM(C183:C202)</f>
        <v>0</v>
      </c>
      <c r="C203" s="48"/>
      <c r="D203" s="49"/>
      <c r="E203" s="52">
        <f t="shared" si="25"/>
        <v>0</v>
      </c>
      <c r="F203" s="52">
        <v>1.2</v>
      </c>
      <c r="G203" s="52"/>
      <c r="H203" s="52"/>
      <c r="I203" s="52">
        <f t="shared" si="26"/>
        <v>0</v>
      </c>
      <c r="J203" s="52">
        <f t="shared" si="28"/>
        <v>0</v>
      </c>
      <c r="K203" s="52">
        <v>0.2</v>
      </c>
      <c r="L203" s="57"/>
      <c r="M203" s="57"/>
      <c r="N203" s="52">
        <f t="shared" si="27"/>
        <v>0</v>
      </c>
      <c r="P203" s="1"/>
      <c r="Q203" s="1"/>
      <c r="R203" s="1"/>
      <c r="S203" s="1"/>
      <c r="T203" s="1"/>
      <c r="V203" s="1"/>
      <c r="W203" s="1"/>
      <c r="X203" s="1"/>
      <c r="Y203" s="1"/>
      <c r="Z203" s="1"/>
    </row>
    <row r="204" spans="1:26" x14ac:dyDescent="0.25">
      <c r="A204" s="51" t="s">
        <v>27</v>
      </c>
      <c r="B204" s="77">
        <f>N204</f>
        <v>0</v>
      </c>
      <c r="C204" s="48" t="s">
        <v>28</v>
      </c>
      <c r="D204" s="50">
        <f>B204/$P$1</f>
        <v>0</v>
      </c>
      <c r="G204" s="52"/>
      <c r="H204" s="52"/>
      <c r="J204" s="52">
        <f t="shared" si="28"/>
        <v>0</v>
      </c>
      <c r="L204" s="57"/>
      <c r="M204" s="57"/>
      <c r="N204" s="52">
        <f>SUM(N183:N203)</f>
        <v>0</v>
      </c>
      <c r="P204" s="1"/>
      <c r="Q204" s="1"/>
      <c r="R204" s="1"/>
      <c r="S204" s="1"/>
      <c r="T204" s="1"/>
      <c r="V204" s="1"/>
      <c r="W204" s="1"/>
      <c r="X204" s="1"/>
      <c r="Y204" s="1"/>
      <c r="Z204" s="1"/>
    </row>
    <row r="205" spans="1:26" hidden="1" x14ac:dyDescent="0.25">
      <c r="A205" s="18"/>
      <c r="B205" s="19"/>
      <c r="C205" s="20"/>
      <c r="D205" s="21"/>
      <c r="E205" s="60"/>
      <c r="F205" s="60"/>
      <c r="G205" s="58"/>
      <c r="H205" s="58"/>
      <c r="I205" s="60"/>
      <c r="J205" s="52">
        <f t="shared" si="28"/>
        <v>0</v>
      </c>
      <c r="L205" s="59"/>
      <c r="M205" s="59"/>
      <c r="N205" s="60"/>
      <c r="O205" s="61"/>
      <c r="P205" s="23"/>
      <c r="Q205" s="23"/>
      <c r="R205" s="23"/>
      <c r="S205" s="23"/>
      <c r="T205" s="22"/>
      <c r="U205" s="18"/>
      <c r="V205" s="23"/>
      <c r="W205" s="23"/>
      <c r="X205" s="23"/>
      <c r="Y205" s="23"/>
      <c r="Z205" s="22"/>
    </row>
    <row r="206" spans="1:26" hidden="1" x14ac:dyDescent="0.25">
      <c r="A206" s="24" t="s">
        <v>31</v>
      </c>
      <c r="B206" s="85" t="s">
        <v>7</v>
      </c>
      <c r="C206" s="86">
        <v>2.7777777777777779E-3</v>
      </c>
      <c r="D206" s="25" t="s">
        <v>8</v>
      </c>
      <c r="E206" s="64">
        <v>8.2799999999999994</v>
      </c>
      <c r="F206" s="64"/>
      <c r="G206" s="62"/>
      <c r="H206" s="62"/>
      <c r="I206" s="64">
        <v>9.9</v>
      </c>
      <c r="J206" s="52">
        <f t="shared" si="28"/>
        <v>9.9</v>
      </c>
      <c r="L206" s="63">
        <v>200</v>
      </c>
      <c r="M206" s="63">
        <v>6.67</v>
      </c>
      <c r="N206" s="64">
        <f>(I206/L206)*M206</f>
        <v>0.33016499999999999</v>
      </c>
      <c r="O206" s="65" t="s">
        <v>9</v>
      </c>
      <c r="P206" s="27">
        <v>5.35</v>
      </c>
      <c r="Q206" s="27">
        <v>6.4</v>
      </c>
      <c r="R206" s="27">
        <v>100</v>
      </c>
      <c r="S206" s="27">
        <v>1.1000000000000001</v>
      </c>
      <c r="T206" s="26">
        <f>(Q206/R206)*S206</f>
        <v>7.0400000000000004E-2</v>
      </c>
      <c r="U206" s="28" t="s">
        <v>10</v>
      </c>
      <c r="V206" s="27">
        <v>0.75</v>
      </c>
      <c r="W206" s="27">
        <v>0.9</v>
      </c>
      <c r="X206" s="27">
        <v>70</v>
      </c>
      <c r="Y206" s="27">
        <v>3</v>
      </c>
      <c r="Z206" s="26">
        <f>(W206/X206)*Y206</f>
        <v>3.8571428571428569E-2</v>
      </c>
    </row>
    <row r="207" spans="1:26" hidden="1" x14ac:dyDescent="0.25">
      <c r="A207" s="24" t="s">
        <v>32</v>
      </c>
      <c r="B207" s="85"/>
      <c r="C207" s="86"/>
      <c r="D207" s="28" t="s">
        <v>11</v>
      </c>
      <c r="E207" s="64">
        <v>8.2799999999999994</v>
      </c>
      <c r="F207" s="64"/>
      <c r="G207" s="62"/>
      <c r="H207" s="62"/>
      <c r="I207" s="64">
        <v>9.9</v>
      </c>
      <c r="J207" s="52">
        <f t="shared" si="28"/>
        <v>9.9</v>
      </c>
      <c r="L207" s="63">
        <v>200</v>
      </c>
      <c r="M207" s="63">
        <v>3.33</v>
      </c>
      <c r="N207" s="64">
        <f>(I207/L207)*M207</f>
        <v>0.16483500000000001</v>
      </c>
      <c r="O207" s="65" t="s">
        <v>10</v>
      </c>
      <c r="P207" s="27">
        <v>0.75</v>
      </c>
      <c r="Q207" s="27">
        <v>0.9</v>
      </c>
      <c r="R207" s="27">
        <v>70</v>
      </c>
      <c r="S207" s="27">
        <v>2</v>
      </c>
      <c r="T207" s="26">
        <f>(Q207/R207)*S207</f>
        <v>2.5714285714285714E-2</v>
      </c>
      <c r="U207" s="28"/>
      <c r="V207" s="27"/>
      <c r="W207" s="27"/>
      <c r="X207" s="27"/>
      <c r="Y207" s="27"/>
      <c r="Z207" s="26"/>
    </row>
    <row r="208" spans="1:26" hidden="1" x14ac:dyDescent="0.25">
      <c r="A208" s="2">
        <f>'[1]cout kilometre'!B143+'calcul coût de revient'!B213</f>
        <v>9.1943523809523793</v>
      </c>
      <c r="B208" s="29" t="s">
        <v>12</v>
      </c>
      <c r="C208" s="30">
        <v>2.0833333333333333E-3</v>
      </c>
      <c r="D208" s="25" t="s">
        <v>13</v>
      </c>
      <c r="E208" s="64"/>
      <c r="F208" s="64"/>
      <c r="G208" s="62"/>
      <c r="H208" s="62"/>
      <c r="I208" s="64"/>
      <c r="J208" s="52">
        <f t="shared" si="28"/>
        <v>0</v>
      </c>
      <c r="L208" s="63"/>
      <c r="M208" s="63"/>
      <c r="N208" s="64"/>
      <c r="O208" s="65"/>
      <c r="P208" s="27"/>
      <c r="Q208" s="27"/>
      <c r="R208" s="27"/>
      <c r="S208" s="27"/>
      <c r="T208" s="26"/>
      <c r="U208" s="28"/>
      <c r="V208" s="27"/>
      <c r="W208" s="27"/>
      <c r="X208" s="27"/>
      <c r="Y208" s="27"/>
      <c r="Z208" s="26"/>
    </row>
    <row r="209" spans="1:26" hidden="1" x14ac:dyDescent="0.25">
      <c r="A209" s="28" t="s">
        <v>14</v>
      </c>
      <c r="B209" s="31" t="s">
        <v>33</v>
      </c>
      <c r="C209" s="30">
        <v>6.9444444444444441E-3</v>
      </c>
      <c r="D209" s="25" t="s">
        <v>22</v>
      </c>
      <c r="E209" s="64">
        <v>5.35</v>
      </c>
      <c r="F209" s="64"/>
      <c r="G209" s="62"/>
      <c r="H209" s="62"/>
      <c r="I209" s="64">
        <v>6.4</v>
      </c>
      <c r="J209" s="52">
        <f t="shared" si="28"/>
        <v>6.4</v>
      </c>
      <c r="L209" s="63">
        <v>100</v>
      </c>
      <c r="M209" s="63">
        <v>2</v>
      </c>
      <c r="N209" s="64">
        <f>(I209/L209)*M209</f>
        <v>0.128</v>
      </c>
      <c r="O209" s="65"/>
      <c r="P209" s="27"/>
      <c r="Q209" s="27"/>
      <c r="R209" s="27"/>
      <c r="S209" s="27"/>
      <c r="T209" s="26"/>
      <c r="U209" s="28"/>
      <c r="V209" s="27"/>
      <c r="W209" s="27"/>
      <c r="X209" s="27"/>
      <c r="Y209" s="27"/>
      <c r="Z209" s="26"/>
    </row>
    <row r="210" spans="1:26" hidden="1" x14ac:dyDescent="0.25">
      <c r="A210" s="25">
        <f>A208/1.196</f>
        <v>7.6875856028029927</v>
      </c>
      <c r="B210" s="31" t="s">
        <v>34</v>
      </c>
      <c r="C210" s="30">
        <v>1.0416666666666666E-2</v>
      </c>
      <c r="D210" s="32" t="s">
        <v>35</v>
      </c>
      <c r="E210" s="64">
        <v>27.09</v>
      </c>
      <c r="F210" s="64"/>
      <c r="G210" s="62"/>
      <c r="H210" s="62"/>
      <c r="I210" s="64">
        <v>32.4</v>
      </c>
      <c r="J210" s="52">
        <f t="shared" si="28"/>
        <v>32.4</v>
      </c>
      <c r="L210" s="63">
        <v>4</v>
      </c>
      <c r="M210" s="63">
        <v>1</v>
      </c>
      <c r="N210" s="64">
        <f>(I210/L210)*M210</f>
        <v>8.1</v>
      </c>
      <c r="O210" s="65"/>
      <c r="P210" s="27"/>
      <c r="Q210" s="27"/>
      <c r="R210" s="27"/>
      <c r="S210" s="27"/>
      <c r="T210" s="26"/>
      <c r="U210" s="28"/>
      <c r="V210" s="27"/>
      <c r="W210" s="27"/>
      <c r="X210" s="27"/>
      <c r="Y210" s="27"/>
      <c r="Z210" s="26"/>
    </row>
    <row r="211" spans="1:26" hidden="1" x14ac:dyDescent="0.25">
      <c r="A211" s="28"/>
      <c r="B211" s="29" t="s">
        <v>25</v>
      </c>
      <c r="C211" s="30">
        <v>6.9444444444444447E-4</v>
      </c>
      <c r="D211" s="25" t="s">
        <v>30</v>
      </c>
      <c r="E211" s="64">
        <v>16.89</v>
      </c>
      <c r="F211" s="64"/>
      <c r="G211" s="62"/>
      <c r="H211" s="62"/>
      <c r="I211" s="64">
        <v>20.2</v>
      </c>
      <c r="J211" s="52">
        <f t="shared" si="28"/>
        <v>20.2</v>
      </c>
      <c r="L211" s="63">
        <v>30</v>
      </c>
      <c r="M211" s="63">
        <v>0.5</v>
      </c>
      <c r="N211" s="64">
        <f t="shared" ref="N211" si="29">(I211/L211)*M211</f>
        <v>0.33666666666666667</v>
      </c>
      <c r="O211" s="65"/>
      <c r="P211" s="27"/>
      <c r="Q211" s="27"/>
      <c r="R211" s="27"/>
      <c r="S211" s="27"/>
      <c r="T211" s="26"/>
      <c r="U211" s="28"/>
      <c r="V211" s="27"/>
      <c r="W211" s="27"/>
      <c r="X211" s="27"/>
      <c r="Y211" s="27"/>
      <c r="Z211" s="26"/>
    </row>
    <row r="212" spans="1:26" hidden="1" x14ac:dyDescent="0.25">
      <c r="A212" s="28"/>
      <c r="B212" s="29"/>
      <c r="C212" s="30">
        <f>SUM(C206:C211)</f>
        <v>2.2916666666666665E-2</v>
      </c>
      <c r="D212" s="32"/>
      <c r="E212" s="64"/>
      <c r="F212" s="64"/>
      <c r="G212" s="62"/>
      <c r="H212" s="62"/>
      <c r="I212" s="64"/>
      <c r="J212" s="52">
        <f t="shared" si="28"/>
        <v>0</v>
      </c>
      <c r="L212" s="63"/>
      <c r="M212" s="63"/>
      <c r="N212" s="64"/>
      <c r="O212" s="65"/>
      <c r="P212" s="27"/>
      <c r="Q212" s="27"/>
      <c r="R212" s="27"/>
      <c r="S212" s="27"/>
      <c r="T212" s="26"/>
      <c r="U212" s="28"/>
      <c r="V212" s="27"/>
      <c r="W212" s="27"/>
      <c r="X212" s="27"/>
      <c r="Y212" s="27"/>
      <c r="Z212" s="26"/>
    </row>
    <row r="213" spans="1:26" hidden="1" x14ac:dyDescent="0.25">
      <c r="A213" s="33">
        <f>C206+C208+C209+C210</f>
        <v>2.222222222222222E-2</v>
      </c>
      <c r="B213" s="29">
        <f>N213+T213+Z213</f>
        <v>9.1943523809523793</v>
      </c>
      <c r="C213" s="30" t="s">
        <v>28</v>
      </c>
      <c r="D213" s="25">
        <f>B213/1.196</f>
        <v>7.6875856028029927</v>
      </c>
      <c r="E213" s="64"/>
      <c r="F213" s="64"/>
      <c r="G213" s="62"/>
      <c r="H213" s="62"/>
      <c r="I213" s="64"/>
      <c r="J213" s="52">
        <f t="shared" si="28"/>
        <v>0</v>
      </c>
      <c r="L213" s="63"/>
      <c r="M213" s="63"/>
      <c r="N213" s="64">
        <f>SUM(N206:N211)</f>
        <v>9.059666666666665</v>
      </c>
      <c r="O213" s="65"/>
      <c r="P213" s="27"/>
      <c r="Q213" s="27"/>
      <c r="R213" s="27"/>
      <c r="S213" s="27"/>
      <c r="T213" s="26">
        <f>SUM(T206:T211)</f>
        <v>9.6114285714285722E-2</v>
      </c>
      <c r="U213" s="28"/>
      <c r="V213" s="27"/>
      <c r="W213" s="27"/>
      <c r="X213" s="27"/>
      <c r="Y213" s="27"/>
      <c r="Z213" s="26">
        <f>SUM(Z205:Z210)</f>
        <v>3.8571428571428569E-2</v>
      </c>
    </row>
    <row r="214" spans="1:26" hidden="1" x14ac:dyDescent="0.25">
      <c r="A214" s="87"/>
      <c r="B214" s="87"/>
      <c r="C214" s="30"/>
      <c r="D214" s="25"/>
      <c r="E214" s="64"/>
      <c r="F214" s="64"/>
      <c r="G214" s="62"/>
      <c r="H214" s="62"/>
      <c r="I214" s="64"/>
      <c r="J214" s="52">
        <f t="shared" si="28"/>
        <v>0</v>
      </c>
      <c r="L214" s="63"/>
      <c r="M214" s="63"/>
      <c r="N214" s="64"/>
      <c r="O214" s="65"/>
      <c r="P214" s="27"/>
      <c r="Q214" s="27"/>
      <c r="R214" s="27"/>
      <c r="S214" s="27"/>
      <c r="T214" s="26"/>
      <c r="U214" s="28"/>
      <c r="V214" s="27"/>
      <c r="W214" s="27"/>
      <c r="X214" s="27"/>
      <c r="Y214" s="27"/>
      <c r="Z214" s="26"/>
    </row>
    <row r="215" spans="1:26" hidden="1" x14ac:dyDescent="0.25">
      <c r="A215" s="18"/>
      <c r="B215" s="19"/>
      <c r="C215" s="20"/>
      <c r="D215" s="21"/>
      <c r="E215" s="60"/>
      <c r="F215" s="60"/>
      <c r="G215" s="58"/>
      <c r="H215" s="58"/>
      <c r="I215" s="60"/>
      <c r="J215" s="52">
        <f t="shared" si="28"/>
        <v>0</v>
      </c>
      <c r="L215" s="59"/>
      <c r="M215" s="59"/>
      <c r="N215" s="60"/>
      <c r="O215" s="61"/>
      <c r="P215" s="23"/>
      <c r="Q215" s="23"/>
      <c r="R215" s="23"/>
      <c r="S215" s="23"/>
      <c r="T215" s="22"/>
      <c r="U215" s="18"/>
      <c r="V215" s="23"/>
      <c r="W215" s="23"/>
      <c r="X215" s="23"/>
      <c r="Y215" s="23"/>
      <c r="Z215" s="22"/>
    </row>
    <row r="216" spans="1:26" hidden="1" x14ac:dyDescent="0.25">
      <c r="A216" s="24" t="s">
        <v>31</v>
      </c>
      <c r="B216" s="85" t="s">
        <v>7</v>
      </c>
      <c r="C216" s="86">
        <v>2.7777777777777779E-3</v>
      </c>
      <c r="D216" s="25" t="s">
        <v>8</v>
      </c>
      <c r="E216" s="64">
        <v>8.2799999999999994</v>
      </c>
      <c r="F216" s="64"/>
      <c r="G216" s="62"/>
      <c r="H216" s="62"/>
      <c r="I216" s="64">
        <v>9.9</v>
      </c>
      <c r="J216" s="52">
        <f t="shared" si="28"/>
        <v>9.9</v>
      </c>
      <c r="L216" s="63">
        <v>200</v>
      </c>
      <c r="M216" s="63">
        <v>6.67</v>
      </c>
      <c r="N216" s="64">
        <f>(I216/L216)*M216</f>
        <v>0.33016499999999999</v>
      </c>
      <c r="O216" s="65" t="s">
        <v>9</v>
      </c>
      <c r="P216" s="27">
        <v>5.35</v>
      </c>
      <c r="Q216" s="27">
        <v>6.4</v>
      </c>
      <c r="R216" s="27">
        <v>100</v>
      </c>
      <c r="S216" s="27">
        <v>1.1000000000000001</v>
      </c>
      <c r="T216" s="26">
        <f>(Q216/R216)*S216</f>
        <v>7.0400000000000004E-2</v>
      </c>
      <c r="U216" s="28" t="s">
        <v>10</v>
      </c>
      <c r="V216" s="27">
        <v>0.75</v>
      </c>
      <c r="W216" s="27">
        <v>0.9</v>
      </c>
      <c r="X216" s="27">
        <v>70</v>
      </c>
      <c r="Y216" s="27">
        <v>3</v>
      </c>
      <c r="Z216" s="26">
        <f>(W216/X216)*Y216</f>
        <v>3.8571428571428569E-2</v>
      </c>
    </row>
    <row r="217" spans="1:26" hidden="1" x14ac:dyDescent="0.25">
      <c r="A217" s="24" t="s">
        <v>36</v>
      </c>
      <c r="B217" s="85"/>
      <c r="C217" s="86"/>
      <c r="D217" s="28" t="s">
        <v>11</v>
      </c>
      <c r="E217" s="64">
        <v>8.2799999999999994</v>
      </c>
      <c r="F217" s="64"/>
      <c r="G217" s="62"/>
      <c r="H217" s="62"/>
      <c r="I217" s="64">
        <v>9.9</v>
      </c>
      <c r="J217" s="52">
        <f t="shared" si="28"/>
        <v>9.9</v>
      </c>
      <c r="L217" s="63">
        <v>200</v>
      </c>
      <c r="M217" s="63">
        <v>3.33</v>
      </c>
      <c r="N217" s="64">
        <f>(I217/L217)*M217</f>
        <v>0.16483500000000001</v>
      </c>
      <c r="O217" s="65" t="s">
        <v>10</v>
      </c>
      <c r="P217" s="27">
        <v>0.75</v>
      </c>
      <c r="Q217" s="27">
        <v>0.9</v>
      </c>
      <c r="R217" s="27">
        <v>70</v>
      </c>
      <c r="S217" s="27">
        <v>2</v>
      </c>
      <c r="T217" s="26">
        <f>(Q217/R217)*S217</f>
        <v>2.5714285714285714E-2</v>
      </c>
      <c r="U217" s="28"/>
      <c r="V217" s="27"/>
      <c r="W217" s="27"/>
      <c r="X217" s="27"/>
      <c r="Y217" s="27"/>
      <c r="Z217" s="26"/>
    </row>
    <row r="218" spans="1:26" hidden="1" x14ac:dyDescent="0.25">
      <c r="A218" s="2">
        <f>'[1]cout kilometre'!B143+'calcul coût de revient'!B223</f>
        <v>9.6048285714285715</v>
      </c>
      <c r="B218" s="29" t="s">
        <v>12</v>
      </c>
      <c r="C218" s="30">
        <v>2.0833333333333333E-3</v>
      </c>
      <c r="D218" s="25" t="s">
        <v>13</v>
      </c>
      <c r="E218" s="64"/>
      <c r="F218" s="64"/>
      <c r="G218" s="62"/>
      <c r="H218" s="62"/>
      <c r="I218" s="64"/>
      <c r="J218" s="52">
        <f t="shared" si="28"/>
        <v>0</v>
      </c>
      <c r="L218" s="63"/>
      <c r="M218" s="63"/>
      <c r="N218" s="64"/>
      <c r="O218" s="65"/>
      <c r="P218" s="27"/>
      <c r="Q218" s="27"/>
      <c r="R218" s="27"/>
      <c r="S218" s="27"/>
      <c r="T218" s="26"/>
      <c r="U218" s="28"/>
      <c r="V218" s="27"/>
      <c r="W218" s="27"/>
      <c r="X218" s="27"/>
      <c r="Y218" s="27"/>
      <c r="Z218" s="26"/>
    </row>
    <row r="219" spans="1:26" hidden="1" x14ac:dyDescent="0.25">
      <c r="A219" s="28" t="s">
        <v>14</v>
      </c>
      <c r="B219" s="29" t="s">
        <v>21</v>
      </c>
      <c r="C219" s="30">
        <v>6.9444444444444441E-3</v>
      </c>
      <c r="D219" s="25" t="s">
        <v>22</v>
      </c>
      <c r="E219" s="64">
        <v>5.35</v>
      </c>
      <c r="F219" s="64"/>
      <c r="G219" s="62"/>
      <c r="H219" s="62"/>
      <c r="I219" s="64">
        <v>6.4</v>
      </c>
      <c r="J219" s="52">
        <f t="shared" si="28"/>
        <v>6.4</v>
      </c>
      <c r="L219" s="63">
        <v>100</v>
      </c>
      <c r="M219" s="63">
        <v>2</v>
      </c>
      <c r="N219" s="64">
        <f>(I219/L219)*M219</f>
        <v>0.128</v>
      </c>
      <c r="O219" s="65"/>
      <c r="P219" s="27"/>
      <c r="Q219" s="27"/>
      <c r="R219" s="27"/>
      <c r="S219" s="27"/>
      <c r="T219" s="26"/>
      <c r="U219" s="28"/>
      <c r="V219" s="27"/>
      <c r="W219" s="27"/>
      <c r="X219" s="27"/>
      <c r="Y219" s="27"/>
      <c r="Z219" s="26"/>
    </row>
    <row r="220" spans="1:26" hidden="1" x14ac:dyDescent="0.25">
      <c r="A220" s="25">
        <f>A218/1.196</f>
        <v>8.0307931199235547</v>
      </c>
      <c r="B220" s="29" t="s">
        <v>23</v>
      </c>
      <c r="C220" s="30">
        <v>1.0416666666666666E-2</v>
      </c>
      <c r="D220" s="32" t="s">
        <v>37</v>
      </c>
      <c r="E220" s="64">
        <v>21.6</v>
      </c>
      <c r="F220" s="64"/>
      <c r="G220" s="62"/>
      <c r="H220" s="62"/>
      <c r="I220" s="64">
        <v>25.83</v>
      </c>
      <c r="J220" s="52">
        <f t="shared" si="28"/>
        <v>25.83</v>
      </c>
      <c r="L220" s="63">
        <v>3</v>
      </c>
      <c r="M220" s="63">
        <v>1</v>
      </c>
      <c r="N220" s="64">
        <f>(I220/L220)*M220</f>
        <v>8.61</v>
      </c>
      <c r="O220" s="65"/>
      <c r="P220" s="27"/>
      <c r="Q220" s="27"/>
      <c r="R220" s="27"/>
      <c r="S220" s="27"/>
      <c r="T220" s="26"/>
      <c r="U220" s="28"/>
      <c r="V220" s="27"/>
      <c r="W220" s="27"/>
      <c r="X220" s="27"/>
      <c r="Y220" s="27"/>
      <c r="Z220" s="26"/>
    </row>
    <row r="221" spans="1:26" hidden="1" x14ac:dyDescent="0.25">
      <c r="A221" s="28"/>
      <c r="B221" s="29" t="s">
        <v>25</v>
      </c>
      <c r="C221" s="30">
        <v>6.9444444444444447E-4</v>
      </c>
      <c r="D221" s="32" t="s">
        <v>38</v>
      </c>
      <c r="E221" s="64">
        <v>8.0299999999999994</v>
      </c>
      <c r="F221" s="64"/>
      <c r="G221" s="62"/>
      <c r="H221" s="62"/>
      <c r="I221" s="64">
        <v>9.6</v>
      </c>
      <c r="J221" s="52">
        <f t="shared" si="28"/>
        <v>9.6</v>
      </c>
      <c r="L221" s="63">
        <v>30</v>
      </c>
      <c r="M221" s="63">
        <v>0.5</v>
      </c>
      <c r="N221" s="64">
        <f t="shared" ref="N221" si="30">(I221/L221)*M221</f>
        <v>0.16</v>
      </c>
      <c r="O221" s="65"/>
      <c r="P221" s="27"/>
      <c r="Q221" s="27"/>
      <c r="R221" s="27"/>
      <c r="S221" s="27"/>
      <c r="T221" s="26"/>
      <c r="U221" s="28"/>
      <c r="V221" s="27"/>
      <c r="W221" s="27"/>
      <c r="X221" s="27"/>
      <c r="Y221" s="27"/>
      <c r="Z221" s="26"/>
    </row>
    <row r="222" spans="1:26" hidden="1" x14ac:dyDescent="0.25">
      <c r="C222" s="8">
        <f>SUM(C216:C221)</f>
        <v>2.2916666666666665E-2</v>
      </c>
      <c r="J222" s="52">
        <f t="shared" si="28"/>
        <v>0</v>
      </c>
    </row>
    <row r="223" spans="1:26" hidden="1" x14ac:dyDescent="0.25">
      <c r="A223" s="28"/>
      <c r="B223" s="29">
        <f>N223+T223+Z223</f>
        <v>9.6048285714285715</v>
      </c>
      <c r="C223" s="30" t="s">
        <v>28</v>
      </c>
      <c r="D223" s="25">
        <f>B223/1.196</f>
        <v>8.0307931199235547</v>
      </c>
      <c r="E223" s="64"/>
      <c r="F223" s="64"/>
      <c r="G223" s="62"/>
      <c r="H223" s="62"/>
      <c r="I223" s="64"/>
      <c r="J223" s="52">
        <f t="shared" si="28"/>
        <v>0</v>
      </c>
      <c r="L223" s="63"/>
      <c r="M223" s="63"/>
      <c r="N223" s="64">
        <f>SUM(N216:N221)</f>
        <v>9.3929999999999989</v>
      </c>
      <c r="O223" s="65"/>
      <c r="P223" s="27"/>
      <c r="Q223" s="27"/>
      <c r="R223" s="27"/>
      <c r="S223" s="27"/>
      <c r="T223" s="26">
        <f>SUM(T216:T221)</f>
        <v>9.6114285714285722E-2</v>
      </c>
      <c r="U223" s="28"/>
      <c r="V223" s="27"/>
      <c r="W223" s="27"/>
      <c r="X223" s="27"/>
      <c r="Y223" s="27"/>
      <c r="Z223" s="26">
        <f>SUM(Z205:Z220)</f>
        <v>0.11571428571428571</v>
      </c>
    </row>
    <row r="224" spans="1:26" x14ac:dyDescent="0.25">
      <c r="A224" s="18"/>
      <c r="B224" s="19"/>
      <c r="C224" s="20"/>
      <c r="D224" s="21"/>
      <c r="E224" s="60"/>
      <c r="F224" s="60"/>
      <c r="G224" s="58"/>
      <c r="H224" s="58"/>
      <c r="I224" s="60"/>
      <c r="J224" s="60"/>
      <c r="K224" s="60"/>
      <c r="L224" s="59"/>
      <c r="M224" s="59"/>
      <c r="N224" s="60"/>
      <c r="O224" s="61"/>
      <c r="P224" s="23"/>
      <c r="Q224" s="23"/>
      <c r="R224" s="23"/>
      <c r="S224" s="23"/>
      <c r="T224" s="22"/>
      <c r="U224" s="18"/>
      <c r="V224" s="23"/>
      <c r="W224" s="23"/>
      <c r="X224" s="23"/>
      <c r="Y224" s="23"/>
      <c r="Z224" s="22"/>
    </row>
    <row r="225" spans="1:26" x14ac:dyDescent="0.25">
      <c r="A225" s="16" t="s">
        <v>98</v>
      </c>
      <c r="B225" s="11" t="s">
        <v>7</v>
      </c>
      <c r="E225" s="52">
        <f t="shared" ref="E225:E245" si="31">H225/F225</f>
        <v>0</v>
      </c>
      <c r="F225" s="52">
        <v>1.2</v>
      </c>
      <c r="I225" s="52">
        <f t="shared" ref="I225:I245" si="32">G225+(G225*K225)</f>
        <v>0</v>
      </c>
      <c r="J225" s="52">
        <f t="shared" si="28"/>
        <v>0</v>
      </c>
      <c r="K225" s="52">
        <v>0.2</v>
      </c>
      <c r="M225" s="36">
        <v>3</v>
      </c>
      <c r="N225" s="52">
        <f>IF(L225="",0,(J225/L225)*M225)</f>
        <v>0</v>
      </c>
      <c r="P225" s="1"/>
      <c r="Q225" s="1"/>
      <c r="R225" s="1"/>
      <c r="S225" s="1"/>
      <c r="T225" s="1"/>
      <c r="V225" s="1"/>
      <c r="W225" s="1"/>
      <c r="X225" s="1"/>
      <c r="Y225" s="1"/>
      <c r="Z225" s="1"/>
    </row>
    <row r="226" spans="1:26" x14ac:dyDescent="0.25">
      <c r="B226" s="11" t="s">
        <v>9</v>
      </c>
      <c r="D226" s="1"/>
      <c r="E226" s="52">
        <f t="shared" si="31"/>
        <v>0</v>
      </c>
      <c r="F226" s="52">
        <v>1.2</v>
      </c>
      <c r="I226" s="52">
        <f t="shared" si="32"/>
        <v>0</v>
      </c>
      <c r="J226" s="52">
        <f t="shared" si="28"/>
        <v>0</v>
      </c>
      <c r="K226" s="52">
        <v>0.2</v>
      </c>
      <c r="M226" s="36">
        <v>2</v>
      </c>
      <c r="N226" s="52">
        <f t="shared" ref="N226:N245" si="33">IF(L226="",0,(J226/L226)*M226)</f>
        <v>0</v>
      </c>
      <c r="P226" s="1"/>
      <c r="Q226" s="1"/>
      <c r="R226" s="1"/>
      <c r="S226" s="1"/>
      <c r="T226" s="1"/>
      <c r="V226" s="1"/>
      <c r="W226" s="1"/>
      <c r="X226" s="1"/>
      <c r="Y226" s="1"/>
      <c r="Z226" s="1"/>
    </row>
    <row r="227" spans="1:26" x14ac:dyDescent="0.25">
      <c r="A227" s="2"/>
      <c r="B227" s="11" t="s">
        <v>12</v>
      </c>
      <c r="E227" s="52">
        <f t="shared" si="31"/>
        <v>0</v>
      </c>
      <c r="F227" s="52">
        <v>1.2</v>
      </c>
      <c r="I227" s="52">
        <f t="shared" si="32"/>
        <v>0</v>
      </c>
      <c r="J227" s="52">
        <f t="shared" si="28"/>
        <v>0</v>
      </c>
      <c r="K227" s="52">
        <v>0.2</v>
      </c>
      <c r="N227" s="52">
        <f t="shared" si="33"/>
        <v>0</v>
      </c>
      <c r="P227" s="1"/>
      <c r="Q227" s="1"/>
      <c r="R227" s="1"/>
      <c r="S227" s="1"/>
      <c r="T227" s="1"/>
      <c r="V227" s="1"/>
      <c r="W227" s="1"/>
      <c r="X227" s="1"/>
      <c r="Y227" s="1"/>
      <c r="Z227" s="1"/>
    </row>
    <row r="228" spans="1:26" x14ac:dyDescent="0.25">
      <c r="B228" s="11" t="s">
        <v>15</v>
      </c>
      <c r="E228" s="52">
        <f t="shared" si="31"/>
        <v>0</v>
      </c>
      <c r="F228" s="52">
        <v>1.2</v>
      </c>
      <c r="I228" s="52">
        <f t="shared" si="32"/>
        <v>0</v>
      </c>
      <c r="J228" s="52">
        <f t="shared" si="28"/>
        <v>0</v>
      </c>
      <c r="K228" s="52">
        <v>0.2</v>
      </c>
      <c r="M228" s="36">
        <v>3</v>
      </c>
      <c r="N228" s="52">
        <f t="shared" si="33"/>
        <v>0</v>
      </c>
      <c r="P228" s="1"/>
      <c r="Q228" s="1"/>
      <c r="R228" s="1"/>
      <c r="S228" s="1"/>
      <c r="T228" s="1"/>
      <c r="V228" s="1"/>
      <c r="W228" s="1"/>
      <c r="X228" s="1"/>
      <c r="Y228" s="1"/>
      <c r="Z228" s="1"/>
    </row>
    <row r="229" spans="1:26" x14ac:dyDescent="0.25">
      <c r="A229" s="2"/>
      <c r="B229" s="14" t="s">
        <v>18</v>
      </c>
      <c r="E229" s="52">
        <f t="shared" si="31"/>
        <v>0</v>
      </c>
      <c r="F229" s="52">
        <v>1.2</v>
      </c>
      <c r="I229" s="52">
        <f t="shared" si="32"/>
        <v>0</v>
      </c>
      <c r="J229" s="52">
        <f t="shared" si="28"/>
        <v>0</v>
      </c>
      <c r="K229" s="52">
        <v>0.2</v>
      </c>
      <c r="M229" s="56">
        <v>0</v>
      </c>
      <c r="N229" s="52">
        <f t="shared" si="33"/>
        <v>0</v>
      </c>
      <c r="P229" s="1"/>
      <c r="Q229" s="1"/>
      <c r="R229" s="1"/>
      <c r="S229" s="1"/>
      <c r="T229" s="1"/>
      <c r="V229" s="1"/>
      <c r="W229" s="1"/>
      <c r="X229" s="1"/>
      <c r="Y229" s="1"/>
      <c r="Z229" s="1"/>
    </row>
    <row r="230" spans="1:26" x14ac:dyDescent="0.25">
      <c r="B230" s="11" t="s">
        <v>19</v>
      </c>
      <c r="E230" s="52">
        <f t="shared" si="31"/>
        <v>0</v>
      </c>
      <c r="F230" s="52">
        <v>1.2</v>
      </c>
      <c r="I230" s="52">
        <f t="shared" si="32"/>
        <v>0</v>
      </c>
      <c r="J230" s="52">
        <f t="shared" si="28"/>
        <v>0</v>
      </c>
      <c r="K230" s="52">
        <v>0.2</v>
      </c>
      <c r="N230" s="52">
        <f t="shared" si="33"/>
        <v>0</v>
      </c>
      <c r="P230" s="1"/>
      <c r="Q230" s="1"/>
      <c r="R230" s="1"/>
      <c r="S230" s="1"/>
      <c r="T230" s="1"/>
      <c r="V230" s="1"/>
      <c r="W230" s="1"/>
      <c r="X230" s="1"/>
      <c r="Y230" s="1"/>
      <c r="Z230" s="1"/>
    </row>
    <row r="231" spans="1:26" x14ac:dyDescent="0.25">
      <c r="B231" s="11" t="s">
        <v>20</v>
      </c>
      <c r="D231" s="15"/>
      <c r="E231" s="52">
        <f t="shared" si="31"/>
        <v>0</v>
      </c>
      <c r="F231" s="52">
        <v>1.2</v>
      </c>
      <c r="I231" s="52">
        <f t="shared" si="32"/>
        <v>0</v>
      </c>
      <c r="J231" s="52">
        <f t="shared" si="28"/>
        <v>0</v>
      </c>
      <c r="K231" s="52">
        <v>0.2</v>
      </c>
      <c r="M231" s="36">
        <v>0.5</v>
      </c>
      <c r="N231" s="52">
        <f t="shared" si="33"/>
        <v>0</v>
      </c>
      <c r="P231" s="1"/>
      <c r="Q231" s="1"/>
      <c r="R231" s="1"/>
      <c r="S231" s="1"/>
      <c r="T231" s="1"/>
      <c r="V231" s="1"/>
      <c r="W231" s="1"/>
      <c r="X231" s="1"/>
      <c r="Y231" s="1"/>
      <c r="Z231" s="1"/>
    </row>
    <row r="232" spans="1:26" x14ac:dyDescent="0.25">
      <c r="B232" s="11" t="s">
        <v>21</v>
      </c>
      <c r="E232" s="52">
        <f t="shared" si="31"/>
        <v>0</v>
      </c>
      <c r="F232" s="52">
        <v>1.2</v>
      </c>
      <c r="I232" s="52">
        <f t="shared" si="32"/>
        <v>0</v>
      </c>
      <c r="J232" s="52">
        <f t="shared" si="28"/>
        <v>0</v>
      </c>
      <c r="K232" s="52">
        <v>0.2</v>
      </c>
      <c r="M232" s="36">
        <v>2</v>
      </c>
      <c r="N232" s="52">
        <f t="shared" si="33"/>
        <v>0</v>
      </c>
      <c r="P232" s="1"/>
      <c r="Q232" s="1"/>
      <c r="R232" s="1"/>
      <c r="S232" s="1"/>
      <c r="T232" s="1"/>
      <c r="V232" s="1"/>
      <c r="W232" s="1"/>
      <c r="X232" s="1"/>
      <c r="Y232" s="1"/>
      <c r="Z232" s="1"/>
    </row>
    <row r="233" spans="1:26" x14ac:dyDescent="0.25">
      <c r="B233" s="11" t="s">
        <v>10</v>
      </c>
      <c r="E233" s="52">
        <f t="shared" si="31"/>
        <v>0</v>
      </c>
      <c r="F233" s="52">
        <v>1.2</v>
      </c>
      <c r="I233" s="52">
        <f t="shared" si="32"/>
        <v>0</v>
      </c>
      <c r="J233" s="52">
        <f t="shared" si="28"/>
        <v>0</v>
      </c>
      <c r="K233" s="52">
        <v>0.2</v>
      </c>
      <c r="N233" s="52">
        <f t="shared" si="33"/>
        <v>0</v>
      </c>
      <c r="P233" s="1"/>
      <c r="Q233" s="1"/>
      <c r="R233" s="1"/>
      <c r="S233" s="1"/>
      <c r="T233" s="1"/>
      <c r="V233" s="1"/>
      <c r="W233" s="1"/>
      <c r="X233" s="1"/>
      <c r="Y233" s="1"/>
      <c r="Z233" s="1"/>
    </row>
    <row r="234" spans="1:26" x14ac:dyDescent="0.25">
      <c r="B234" s="11" t="s">
        <v>23</v>
      </c>
      <c r="E234" s="52">
        <f t="shared" si="31"/>
        <v>0</v>
      </c>
      <c r="F234" s="52">
        <v>1.2</v>
      </c>
      <c r="I234" s="52">
        <f t="shared" si="32"/>
        <v>0</v>
      </c>
      <c r="J234" s="52">
        <f t="shared" si="28"/>
        <v>0</v>
      </c>
      <c r="K234" s="52">
        <v>0.2</v>
      </c>
      <c r="M234" s="36">
        <v>5</v>
      </c>
      <c r="N234" s="52">
        <f t="shared" si="33"/>
        <v>0</v>
      </c>
      <c r="P234" s="1"/>
      <c r="Q234" s="1"/>
      <c r="R234" s="1"/>
      <c r="S234" s="1"/>
      <c r="T234" s="1"/>
      <c r="V234" s="1"/>
      <c r="W234" s="1"/>
      <c r="X234" s="1"/>
      <c r="Y234" s="1"/>
      <c r="Z234" s="1"/>
    </row>
    <row r="235" spans="1:26" x14ac:dyDescent="0.25">
      <c r="B235" s="14" t="s">
        <v>92</v>
      </c>
      <c r="E235" s="52">
        <f t="shared" si="31"/>
        <v>0</v>
      </c>
      <c r="F235" s="52">
        <v>1.2</v>
      </c>
      <c r="I235" s="52">
        <f t="shared" si="32"/>
        <v>0</v>
      </c>
      <c r="J235" s="52">
        <f t="shared" si="28"/>
        <v>0</v>
      </c>
      <c r="K235" s="52">
        <v>0.2</v>
      </c>
      <c r="M235" s="36">
        <v>2</v>
      </c>
      <c r="N235" s="52">
        <f t="shared" si="33"/>
        <v>0</v>
      </c>
      <c r="P235" s="1"/>
      <c r="Q235" s="1"/>
      <c r="R235" s="1"/>
      <c r="S235" s="1"/>
      <c r="T235" s="1"/>
      <c r="V235" s="1"/>
      <c r="W235" s="1"/>
      <c r="X235" s="1"/>
      <c r="Y235" s="1"/>
      <c r="Z235" s="1"/>
    </row>
    <row r="236" spans="1:26" x14ac:dyDescent="0.25">
      <c r="B236" s="11" t="s">
        <v>93</v>
      </c>
      <c r="E236" s="52">
        <f t="shared" si="31"/>
        <v>0</v>
      </c>
      <c r="F236" s="52">
        <v>1.2</v>
      </c>
      <c r="I236" s="52">
        <f t="shared" si="32"/>
        <v>0</v>
      </c>
      <c r="J236" s="52">
        <f t="shared" si="28"/>
        <v>0</v>
      </c>
      <c r="K236" s="52">
        <v>0.2</v>
      </c>
      <c r="N236" s="52">
        <f t="shared" si="33"/>
        <v>0</v>
      </c>
      <c r="P236" s="1"/>
      <c r="Q236" s="1"/>
      <c r="R236" s="1"/>
      <c r="S236" s="1"/>
      <c r="T236" s="1"/>
      <c r="V236" s="1"/>
      <c r="W236" s="1"/>
      <c r="X236" s="1"/>
      <c r="Y236" s="1"/>
      <c r="Z236" s="1"/>
    </row>
    <row r="237" spans="1:26" x14ac:dyDescent="0.25">
      <c r="B237" s="11" t="s">
        <v>25</v>
      </c>
      <c r="E237" s="52">
        <f t="shared" si="31"/>
        <v>0</v>
      </c>
      <c r="F237" s="52">
        <v>1.2</v>
      </c>
      <c r="I237" s="52">
        <f t="shared" si="32"/>
        <v>0</v>
      </c>
      <c r="J237" s="52">
        <f t="shared" si="28"/>
        <v>0</v>
      </c>
      <c r="K237" s="52">
        <v>0.2</v>
      </c>
      <c r="M237" s="36">
        <v>1</v>
      </c>
      <c r="N237" s="52">
        <f t="shared" si="33"/>
        <v>0</v>
      </c>
      <c r="P237" s="1"/>
      <c r="Q237" s="1"/>
      <c r="R237" s="1"/>
      <c r="S237" s="1"/>
      <c r="T237" s="1"/>
      <c r="V237" s="1"/>
      <c r="W237" s="1"/>
      <c r="X237" s="1"/>
      <c r="Y237" s="1"/>
      <c r="Z237" s="1"/>
    </row>
    <row r="238" spans="1:26" x14ac:dyDescent="0.25">
      <c r="E238" s="52">
        <f t="shared" si="31"/>
        <v>0</v>
      </c>
      <c r="F238" s="52">
        <v>1.2</v>
      </c>
      <c r="I238" s="52">
        <f t="shared" si="32"/>
        <v>0</v>
      </c>
      <c r="J238" s="52">
        <f t="shared" si="28"/>
        <v>0</v>
      </c>
      <c r="K238" s="52">
        <v>0.2</v>
      </c>
      <c r="N238" s="52">
        <f t="shared" si="33"/>
        <v>0</v>
      </c>
      <c r="P238" s="1"/>
      <c r="Q238" s="1"/>
      <c r="R238" s="1"/>
      <c r="S238" s="1"/>
      <c r="T238" s="1"/>
      <c r="V238" s="1"/>
      <c r="W238" s="1"/>
      <c r="X238" s="1"/>
      <c r="Y238" s="1"/>
      <c r="Z238" s="1"/>
    </row>
    <row r="239" spans="1:26" x14ac:dyDescent="0.25">
      <c r="E239" s="52">
        <f t="shared" si="31"/>
        <v>0</v>
      </c>
      <c r="F239" s="52">
        <v>1.2</v>
      </c>
      <c r="I239" s="52">
        <f t="shared" si="32"/>
        <v>0</v>
      </c>
      <c r="J239" s="52">
        <f t="shared" si="28"/>
        <v>0</v>
      </c>
      <c r="K239" s="52">
        <v>0.2</v>
      </c>
      <c r="N239" s="52">
        <f t="shared" si="33"/>
        <v>0</v>
      </c>
      <c r="P239" s="1"/>
      <c r="Q239" s="1"/>
      <c r="R239" s="1"/>
      <c r="S239" s="1"/>
      <c r="T239" s="1"/>
      <c r="V239" s="1"/>
      <c r="W239" s="1"/>
      <c r="X239" s="1"/>
      <c r="Y239" s="1"/>
      <c r="Z239" s="1"/>
    </row>
    <row r="240" spans="1:26" x14ac:dyDescent="0.25">
      <c r="E240" s="52">
        <f t="shared" si="31"/>
        <v>0</v>
      </c>
      <c r="F240" s="52">
        <v>1.2</v>
      </c>
      <c r="I240" s="52">
        <f t="shared" si="32"/>
        <v>0</v>
      </c>
      <c r="J240" s="52">
        <f t="shared" si="28"/>
        <v>0</v>
      </c>
      <c r="K240" s="52">
        <v>0.2</v>
      </c>
      <c r="N240" s="52">
        <f t="shared" si="33"/>
        <v>0</v>
      </c>
      <c r="P240" s="1"/>
      <c r="Q240" s="1"/>
      <c r="R240" s="1"/>
      <c r="S240" s="1"/>
      <c r="T240" s="1"/>
      <c r="V240" s="1"/>
      <c r="W240" s="1"/>
      <c r="X240" s="1"/>
      <c r="Y240" s="1"/>
      <c r="Z240" s="1"/>
    </row>
    <row r="241" spans="1:26" x14ac:dyDescent="0.25">
      <c r="E241" s="52">
        <f t="shared" si="31"/>
        <v>0</v>
      </c>
      <c r="F241" s="52">
        <v>1.2</v>
      </c>
      <c r="I241" s="52">
        <f t="shared" si="32"/>
        <v>0</v>
      </c>
      <c r="J241" s="52">
        <f t="shared" si="28"/>
        <v>0</v>
      </c>
      <c r="K241" s="52">
        <v>0.2</v>
      </c>
      <c r="N241" s="52">
        <f t="shared" si="33"/>
        <v>0</v>
      </c>
      <c r="P241" s="1"/>
      <c r="Q241" s="1"/>
      <c r="R241" s="1"/>
      <c r="S241" s="1"/>
      <c r="T241" s="1"/>
      <c r="V241" s="1"/>
      <c r="W241" s="1"/>
      <c r="X241" s="1"/>
      <c r="Y241" s="1"/>
      <c r="Z241" s="1"/>
    </row>
    <row r="242" spans="1:26" x14ac:dyDescent="0.25">
      <c r="E242" s="52">
        <f t="shared" si="31"/>
        <v>0</v>
      </c>
      <c r="F242" s="52">
        <v>1.2</v>
      </c>
      <c r="I242" s="52">
        <f t="shared" si="32"/>
        <v>0</v>
      </c>
      <c r="J242" s="52">
        <f t="shared" si="28"/>
        <v>0</v>
      </c>
      <c r="K242" s="52">
        <v>0.2</v>
      </c>
      <c r="N242" s="52">
        <f t="shared" si="33"/>
        <v>0</v>
      </c>
      <c r="P242" s="1"/>
      <c r="Q242" s="1"/>
      <c r="R242" s="1"/>
      <c r="S242" s="1"/>
      <c r="T242" s="1"/>
      <c r="V242" s="1"/>
      <c r="W242" s="1"/>
      <c r="X242" s="1"/>
      <c r="Y242" s="1"/>
      <c r="Z242" s="1"/>
    </row>
    <row r="243" spans="1:26" x14ac:dyDescent="0.25">
      <c r="E243" s="52">
        <f t="shared" si="31"/>
        <v>0</v>
      </c>
      <c r="F243" s="52">
        <v>1.2</v>
      </c>
      <c r="I243" s="52">
        <f t="shared" si="32"/>
        <v>0</v>
      </c>
      <c r="J243" s="52">
        <f t="shared" si="28"/>
        <v>0</v>
      </c>
      <c r="K243" s="52">
        <v>0.2</v>
      </c>
      <c r="N243" s="52">
        <f t="shared" si="33"/>
        <v>0</v>
      </c>
      <c r="P243" s="1"/>
      <c r="Q243" s="1"/>
      <c r="R243" s="1"/>
      <c r="S243" s="1"/>
      <c r="T243" s="1"/>
      <c r="V243" s="1"/>
      <c r="W243" s="1"/>
      <c r="X243" s="1"/>
      <c r="Y243" s="1"/>
      <c r="Z243" s="1"/>
    </row>
    <row r="244" spans="1:26" x14ac:dyDescent="0.25">
      <c r="E244" s="52">
        <f t="shared" si="31"/>
        <v>0</v>
      </c>
      <c r="F244" s="52">
        <v>1.2</v>
      </c>
      <c r="I244" s="52">
        <f t="shared" si="32"/>
        <v>0</v>
      </c>
      <c r="J244" s="52">
        <f t="shared" si="28"/>
        <v>0</v>
      </c>
      <c r="K244" s="52">
        <v>0.2</v>
      </c>
      <c r="N244" s="52">
        <f t="shared" si="33"/>
        <v>0</v>
      </c>
      <c r="P244" s="1"/>
      <c r="Q244" s="1"/>
      <c r="R244" s="1"/>
      <c r="S244" s="1"/>
      <c r="T244" s="1"/>
      <c r="V244" s="1"/>
      <c r="W244" s="1"/>
      <c r="X244" s="1"/>
      <c r="Y244" s="1"/>
      <c r="Z244" s="1"/>
    </row>
    <row r="245" spans="1:26" x14ac:dyDescent="0.25">
      <c r="A245" s="46" t="s">
        <v>26</v>
      </c>
      <c r="B245" s="47">
        <f>SUM(C225:C244)</f>
        <v>0</v>
      </c>
      <c r="C245" s="48"/>
      <c r="D245" s="49"/>
      <c r="E245" s="52">
        <f t="shared" si="31"/>
        <v>0</v>
      </c>
      <c r="F245" s="52">
        <v>1.2</v>
      </c>
      <c r="G245" s="52"/>
      <c r="H245" s="52"/>
      <c r="I245" s="52">
        <f t="shared" si="32"/>
        <v>0</v>
      </c>
      <c r="J245" s="52">
        <f t="shared" si="28"/>
        <v>0</v>
      </c>
      <c r="K245" s="52">
        <v>0.2</v>
      </c>
      <c r="L245" s="57"/>
      <c r="M245" s="57"/>
      <c r="N245" s="52">
        <f t="shared" si="33"/>
        <v>0</v>
      </c>
      <c r="P245" s="1"/>
      <c r="Q245" s="1"/>
      <c r="R245" s="1"/>
      <c r="S245" s="1"/>
      <c r="T245" s="1"/>
      <c r="V245" s="1"/>
      <c r="W245" s="1"/>
      <c r="X245" s="1"/>
      <c r="Y245" s="1"/>
      <c r="Z245" s="1"/>
    </row>
    <row r="246" spans="1:26" x14ac:dyDescent="0.25">
      <c r="A246" s="51" t="s">
        <v>27</v>
      </c>
      <c r="B246" s="77">
        <f>N246</f>
        <v>0</v>
      </c>
      <c r="C246" s="48" t="s">
        <v>28</v>
      </c>
      <c r="D246" s="80">
        <f>B246/$P$1</f>
        <v>0</v>
      </c>
      <c r="G246" s="52"/>
      <c r="H246" s="52"/>
      <c r="J246" s="52">
        <f t="shared" si="28"/>
        <v>0</v>
      </c>
      <c r="L246" s="57"/>
      <c r="M246" s="57"/>
      <c r="N246" s="52">
        <f>SUM(N225:N245)</f>
        <v>0</v>
      </c>
      <c r="P246" s="1"/>
      <c r="Q246" s="1"/>
      <c r="R246" s="1"/>
      <c r="S246" s="1"/>
      <c r="T246" s="1"/>
      <c r="V246" s="1"/>
      <c r="W246" s="1"/>
      <c r="X246" s="1"/>
      <c r="Y246" s="1"/>
      <c r="Z246" s="1"/>
    </row>
    <row r="247" spans="1:26" hidden="1" x14ac:dyDescent="0.25">
      <c r="A247" s="18"/>
      <c r="B247" s="19"/>
      <c r="C247" s="20"/>
      <c r="D247" s="21"/>
      <c r="E247" s="60"/>
      <c r="F247" s="60"/>
      <c r="G247" s="58"/>
      <c r="H247" s="58"/>
      <c r="I247" s="60"/>
      <c r="J247" s="52">
        <f t="shared" si="28"/>
        <v>0</v>
      </c>
      <c r="L247" s="59"/>
      <c r="M247" s="59"/>
      <c r="N247" s="60"/>
      <c r="O247" s="61"/>
      <c r="P247" s="23"/>
      <c r="Q247" s="23"/>
      <c r="R247" s="23"/>
      <c r="S247" s="23"/>
      <c r="T247" s="22"/>
      <c r="U247" s="18"/>
      <c r="V247" s="23"/>
      <c r="W247" s="23"/>
      <c r="X247" s="23"/>
      <c r="Y247" s="23"/>
      <c r="Z247" s="22"/>
    </row>
    <row r="248" spans="1:26" hidden="1" x14ac:dyDescent="0.25">
      <c r="A248" s="24" t="s">
        <v>31</v>
      </c>
      <c r="B248" s="85" t="s">
        <v>7</v>
      </c>
      <c r="C248" s="86">
        <v>2.7777777777777779E-3</v>
      </c>
      <c r="D248" s="25" t="s">
        <v>8</v>
      </c>
      <c r="E248" s="64">
        <v>8.2799999999999994</v>
      </c>
      <c r="F248" s="64"/>
      <c r="G248" s="62"/>
      <c r="H248" s="62"/>
      <c r="I248" s="64">
        <v>9.9</v>
      </c>
      <c r="J248" s="52">
        <f t="shared" si="28"/>
        <v>9.9</v>
      </c>
      <c r="L248" s="63">
        <v>200</v>
      </c>
      <c r="M248" s="63">
        <v>6.67</v>
      </c>
      <c r="N248" s="64">
        <f>(I248/L248)*M248</f>
        <v>0.33016499999999999</v>
      </c>
      <c r="O248" s="65" t="s">
        <v>9</v>
      </c>
      <c r="P248" s="27">
        <v>5.35</v>
      </c>
      <c r="Q248" s="27">
        <v>6.4</v>
      </c>
      <c r="R248" s="27">
        <v>100</v>
      </c>
      <c r="S248" s="27">
        <v>1.1000000000000001</v>
      </c>
      <c r="T248" s="26">
        <f>(Q248/R248)*S248</f>
        <v>7.0400000000000004E-2</v>
      </c>
      <c r="U248" s="28" t="s">
        <v>10</v>
      </c>
      <c r="V248" s="27">
        <v>0.75</v>
      </c>
      <c r="W248" s="27">
        <v>0.9</v>
      </c>
      <c r="X248" s="27">
        <v>70</v>
      </c>
      <c r="Y248" s="27">
        <v>3</v>
      </c>
      <c r="Z248" s="26">
        <f>(W248/X248)*Y248</f>
        <v>3.8571428571428569E-2</v>
      </c>
    </row>
    <row r="249" spans="1:26" hidden="1" x14ac:dyDescent="0.25">
      <c r="A249" s="24" t="s">
        <v>32</v>
      </c>
      <c r="B249" s="85"/>
      <c r="C249" s="86"/>
      <c r="D249" s="28" t="s">
        <v>11</v>
      </c>
      <c r="E249" s="64">
        <v>8.2799999999999994</v>
      </c>
      <c r="F249" s="64"/>
      <c r="G249" s="62"/>
      <c r="H249" s="62"/>
      <c r="I249" s="64">
        <v>9.9</v>
      </c>
      <c r="J249" s="52">
        <f t="shared" ref="J249:J312" si="34">IF(H249&gt;0,H249,I249)</f>
        <v>9.9</v>
      </c>
      <c r="L249" s="63">
        <v>200</v>
      </c>
      <c r="M249" s="63">
        <v>3.33</v>
      </c>
      <c r="N249" s="64">
        <f>(I249/L249)*M249</f>
        <v>0.16483500000000001</v>
      </c>
      <c r="O249" s="65" t="s">
        <v>10</v>
      </c>
      <c r="P249" s="27">
        <v>0.75</v>
      </c>
      <c r="Q249" s="27">
        <v>0.9</v>
      </c>
      <c r="R249" s="27">
        <v>70</v>
      </c>
      <c r="S249" s="27">
        <v>2</v>
      </c>
      <c r="T249" s="26">
        <f>(Q249/R249)*S249</f>
        <v>2.5714285714285714E-2</v>
      </c>
      <c r="U249" s="28"/>
      <c r="V249" s="27"/>
      <c r="W249" s="27"/>
      <c r="X249" s="27"/>
      <c r="Y249" s="27"/>
      <c r="Z249" s="26"/>
    </row>
    <row r="250" spans="1:26" hidden="1" x14ac:dyDescent="0.25">
      <c r="A250" s="2">
        <f>'[1]cout kilometre'!B185+'calcul coût de revient'!B255</f>
        <v>9.1943523809523793</v>
      </c>
      <c r="B250" s="29" t="s">
        <v>12</v>
      </c>
      <c r="C250" s="30">
        <v>2.0833333333333333E-3</v>
      </c>
      <c r="D250" s="25" t="s">
        <v>13</v>
      </c>
      <c r="E250" s="64"/>
      <c r="F250" s="64"/>
      <c r="G250" s="62"/>
      <c r="H250" s="62"/>
      <c r="I250" s="64"/>
      <c r="J250" s="52">
        <f t="shared" si="34"/>
        <v>0</v>
      </c>
      <c r="L250" s="63"/>
      <c r="M250" s="63"/>
      <c r="N250" s="64"/>
      <c r="O250" s="65"/>
      <c r="P250" s="27"/>
      <c r="Q250" s="27"/>
      <c r="R250" s="27"/>
      <c r="S250" s="27"/>
      <c r="T250" s="26"/>
      <c r="U250" s="28"/>
      <c r="V250" s="27"/>
      <c r="W250" s="27"/>
      <c r="X250" s="27"/>
      <c r="Y250" s="27"/>
      <c r="Z250" s="26"/>
    </row>
    <row r="251" spans="1:26" hidden="1" x14ac:dyDescent="0.25">
      <c r="A251" s="28" t="s">
        <v>14</v>
      </c>
      <c r="B251" s="31" t="s">
        <v>33</v>
      </c>
      <c r="C251" s="30">
        <v>6.9444444444444441E-3</v>
      </c>
      <c r="D251" s="25" t="s">
        <v>22</v>
      </c>
      <c r="E251" s="64">
        <v>5.35</v>
      </c>
      <c r="F251" s="64"/>
      <c r="G251" s="62"/>
      <c r="H251" s="62"/>
      <c r="I251" s="64">
        <v>6.4</v>
      </c>
      <c r="J251" s="52">
        <f t="shared" si="34"/>
        <v>6.4</v>
      </c>
      <c r="L251" s="63">
        <v>100</v>
      </c>
      <c r="M251" s="63">
        <v>2</v>
      </c>
      <c r="N251" s="64">
        <f>(I251/L251)*M251</f>
        <v>0.128</v>
      </c>
      <c r="O251" s="65"/>
      <c r="P251" s="27"/>
      <c r="Q251" s="27"/>
      <c r="R251" s="27"/>
      <c r="S251" s="27"/>
      <c r="T251" s="26"/>
      <c r="U251" s="28"/>
      <c r="V251" s="27"/>
      <c r="W251" s="27"/>
      <c r="X251" s="27"/>
      <c r="Y251" s="27"/>
      <c r="Z251" s="26"/>
    </row>
    <row r="252" spans="1:26" hidden="1" x14ac:dyDescent="0.25">
      <c r="A252" s="25">
        <f>A250/1.196</f>
        <v>7.6875856028029927</v>
      </c>
      <c r="B252" s="31" t="s">
        <v>34</v>
      </c>
      <c r="C252" s="30">
        <v>1.0416666666666666E-2</v>
      </c>
      <c r="D252" s="32" t="s">
        <v>35</v>
      </c>
      <c r="E252" s="64">
        <v>27.09</v>
      </c>
      <c r="F252" s="64"/>
      <c r="G252" s="62"/>
      <c r="H252" s="62"/>
      <c r="I252" s="64">
        <v>32.4</v>
      </c>
      <c r="J252" s="52">
        <f t="shared" si="34"/>
        <v>32.4</v>
      </c>
      <c r="L252" s="63">
        <v>4</v>
      </c>
      <c r="M252" s="63">
        <v>1</v>
      </c>
      <c r="N252" s="64">
        <f>(I252/L252)*M252</f>
        <v>8.1</v>
      </c>
      <c r="O252" s="65"/>
      <c r="P252" s="27"/>
      <c r="Q252" s="27"/>
      <c r="R252" s="27"/>
      <c r="S252" s="27"/>
      <c r="T252" s="26"/>
      <c r="U252" s="28"/>
      <c r="V252" s="27"/>
      <c r="W252" s="27"/>
      <c r="X252" s="27"/>
      <c r="Y252" s="27"/>
      <c r="Z252" s="26"/>
    </row>
    <row r="253" spans="1:26" hidden="1" x14ac:dyDescent="0.25">
      <c r="A253" s="28"/>
      <c r="B253" s="29" t="s">
        <v>25</v>
      </c>
      <c r="C253" s="30">
        <v>6.9444444444444447E-4</v>
      </c>
      <c r="D253" s="25" t="s">
        <v>30</v>
      </c>
      <c r="E253" s="64">
        <v>16.89</v>
      </c>
      <c r="F253" s="64"/>
      <c r="G253" s="62"/>
      <c r="H253" s="62"/>
      <c r="I253" s="64">
        <v>20.2</v>
      </c>
      <c r="J253" s="52">
        <f t="shared" si="34"/>
        <v>20.2</v>
      </c>
      <c r="L253" s="63">
        <v>30</v>
      </c>
      <c r="M253" s="63">
        <v>0.5</v>
      </c>
      <c r="N253" s="64">
        <f t="shared" ref="N253" si="35">(I253/L253)*M253</f>
        <v>0.33666666666666667</v>
      </c>
      <c r="O253" s="65"/>
      <c r="P253" s="27"/>
      <c r="Q253" s="27"/>
      <c r="R253" s="27"/>
      <c r="S253" s="27"/>
      <c r="T253" s="26"/>
      <c r="U253" s="28"/>
      <c r="V253" s="27"/>
      <c r="W253" s="27"/>
      <c r="X253" s="27"/>
      <c r="Y253" s="27"/>
      <c r="Z253" s="26"/>
    </row>
    <row r="254" spans="1:26" hidden="1" x14ac:dyDescent="0.25">
      <c r="A254" s="28"/>
      <c r="B254" s="29"/>
      <c r="C254" s="30">
        <f>SUM(C248:C253)</f>
        <v>2.2916666666666665E-2</v>
      </c>
      <c r="D254" s="32"/>
      <c r="E254" s="64"/>
      <c r="F254" s="64"/>
      <c r="G254" s="62"/>
      <c r="H254" s="62"/>
      <c r="I254" s="64"/>
      <c r="J254" s="52">
        <f t="shared" si="34"/>
        <v>0</v>
      </c>
      <c r="L254" s="63"/>
      <c r="M254" s="63"/>
      <c r="N254" s="64"/>
      <c r="O254" s="65"/>
      <c r="P254" s="27"/>
      <c r="Q254" s="27"/>
      <c r="R254" s="27"/>
      <c r="S254" s="27"/>
      <c r="T254" s="26"/>
      <c r="U254" s="28"/>
      <c r="V254" s="27"/>
      <c r="W254" s="27"/>
      <c r="X254" s="27"/>
      <c r="Y254" s="27"/>
      <c r="Z254" s="26"/>
    </row>
    <row r="255" spans="1:26" hidden="1" x14ac:dyDescent="0.25">
      <c r="A255" s="33">
        <f>C248+C250+C251+C252</f>
        <v>2.222222222222222E-2</v>
      </c>
      <c r="B255" s="29">
        <f>N255+T255+Z255</f>
        <v>9.1943523809523793</v>
      </c>
      <c r="C255" s="30" t="s">
        <v>28</v>
      </c>
      <c r="D255" s="25">
        <f>B255/1.196</f>
        <v>7.6875856028029927</v>
      </c>
      <c r="E255" s="64"/>
      <c r="F255" s="64"/>
      <c r="G255" s="62"/>
      <c r="H255" s="62"/>
      <c r="I255" s="64"/>
      <c r="J255" s="52">
        <f t="shared" si="34"/>
        <v>0</v>
      </c>
      <c r="L255" s="63"/>
      <c r="M255" s="63"/>
      <c r="N255" s="64">
        <f>SUM(N248:N253)</f>
        <v>9.059666666666665</v>
      </c>
      <c r="O255" s="65"/>
      <c r="P255" s="27"/>
      <c r="Q255" s="27"/>
      <c r="R255" s="27"/>
      <c r="S255" s="27"/>
      <c r="T255" s="26">
        <f>SUM(T248:T253)</f>
        <v>9.6114285714285722E-2</v>
      </c>
      <c r="U255" s="28"/>
      <c r="V255" s="27"/>
      <c r="W255" s="27"/>
      <c r="X255" s="27"/>
      <c r="Y255" s="27"/>
      <c r="Z255" s="26">
        <f>SUM(Z247:Z252)</f>
        <v>3.8571428571428569E-2</v>
      </c>
    </row>
    <row r="256" spans="1:26" hidden="1" x14ac:dyDescent="0.25">
      <c r="A256" s="87"/>
      <c r="B256" s="87"/>
      <c r="C256" s="30"/>
      <c r="D256" s="25"/>
      <c r="E256" s="64"/>
      <c r="F256" s="64"/>
      <c r="G256" s="62"/>
      <c r="H256" s="62"/>
      <c r="I256" s="64"/>
      <c r="J256" s="52">
        <f t="shared" si="34"/>
        <v>0</v>
      </c>
      <c r="L256" s="63"/>
      <c r="M256" s="63"/>
      <c r="N256" s="64"/>
      <c r="O256" s="65"/>
      <c r="P256" s="27"/>
      <c r="Q256" s="27"/>
      <c r="R256" s="27"/>
      <c r="S256" s="27"/>
      <c r="T256" s="26"/>
      <c r="U256" s="28"/>
      <c r="V256" s="27"/>
      <c r="W256" s="27"/>
      <c r="X256" s="27"/>
      <c r="Y256" s="27"/>
      <c r="Z256" s="26"/>
    </row>
    <row r="257" spans="1:26" hidden="1" x14ac:dyDescent="0.25">
      <c r="A257" s="18"/>
      <c r="B257" s="19"/>
      <c r="C257" s="20"/>
      <c r="D257" s="21"/>
      <c r="E257" s="60"/>
      <c r="F257" s="60"/>
      <c r="G257" s="58"/>
      <c r="H257" s="58"/>
      <c r="I257" s="60"/>
      <c r="J257" s="52">
        <f t="shared" si="34"/>
        <v>0</v>
      </c>
      <c r="L257" s="59"/>
      <c r="M257" s="59"/>
      <c r="N257" s="60"/>
      <c r="O257" s="61"/>
      <c r="P257" s="23"/>
      <c r="Q257" s="23"/>
      <c r="R257" s="23"/>
      <c r="S257" s="23"/>
      <c r="T257" s="22"/>
      <c r="U257" s="18"/>
      <c r="V257" s="23"/>
      <c r="W257" s="23"/>
      <c r="X257" s="23"/>
      <c r="Y257" s="23"/>
      <c r="Z257" s="22"/>
    </row>
    <row r="258" spans="1:26" hidden="1" x14ac:dyDescent="0.25">
      <c r="A258" s="24" t="s">
        <v>31</v>
      </c>
      <c r="B258" s="85" t="s">
        <v>7</v>
      </c>
      <c r="C258" s="86">
        <v>2.7777777777777779E-3</v>
      </c>
      <c r="D258" s="25" t="s">
        <v>8</v>
      </c>
      <c r="E258" s="64">
        <v>8.2799999999999994</v>
      </c>
      <c r="F258" s="64"/>
      <c r="G258" s="62"/>
      <c r="H258" s="62"/>
      <c r="I258" s="64">
        <v>9.9</v>
      </c>
      <c r="J258" s="52">
        <f t="shared" si="34"/>
        <v>9.9</v>
      </c>
      <c r="L258" s="63">
        <v>200</v>
      </c>
      <c r="M258" s="63">
        <v>6.67</v>
      </c>
      <c r="N258" s="64">
        <f>(I258/L258)*M258</f>
        <v>0.33016499999999999</v>
      </c>
      <c r="O258" s="65" t="s">
        <v>9</v>
      </c>
      <c r="P258" s="27">
        <v>5.35</v>
      </c>
      <c r="Q258" s="27">
        <v>6.4</v>
      </c>
      <c r="R258" s="27">
        <v>100</v>
      </c>
      <c r="S258" s="27">
        <v>1.1000000000000001</v>
      </c>
      <c r="T258" s="26">
        <f>(Q258/R258)*S258</f>
        <v>7.0400000000000004E-2</v>
      </c>
      <c r="U258" s="28" t="s">
        <v>10</v>
      </c>
      <c r="V258" s="27">
        <v>0.75</v>
      </c>
      <c r="W258" s="27">
        <v>0.9</v>
      </c>
      <c r="X258" s="27">
        <v>70</v>
      </c>
      <c r="Y258" s="27">
        <v>3</v>
      </c>
      <c r="Z258" s="26">
        <f>(W258/X258)*Y258</f>
        <v>3.8571428571428569E-2</v>
      </c>
    </row>
    <row r="259" spans="1:26" hidden="1" x14ac:dyDescent="0.25">
      <c r="A259" s="24" t="s">
        <v>36</v>
      </c>
      <c r="B259" s="85"/>
      <c r="C259" s="86"/>
      <c r="D259" s="28" t="s">
        <v>11</v>
      </c>
      <c r="E259" s="64">
        <v>8.2799999999999994</v>
      </c>
      <c r="F259" s="64"/>
      <c r="G259" s="62"/>
      <c r="H259" s="62"/>
      <c r="I259" s="64">
        <v>9.9</v>
      </c>
      <c r="J259" s="52">
        <f t="shared" si="34"/>
        <v>9.9</v>
      </c>
      <c r="L259" s="63">
        <v>200</v>
      </c>
      <c r="M259" s="63">
        <v>3.33</v>
      </c>
      <c r="N259" s="64">
        <f>(I259/L259)*M259</f>
        <v>0.16483500000000001</v>
      </c>
      <c r="O259" s="65" t="s">
        <v>10</v>
      </c>
      <c r="P259" s="27">
        <v>0.75</v>
      </c>
      <c r="Q259" s="27">
        <v>0.9</v>
      </c>
      <c r="R259" s="27">
        <v>70</v>
      </c>
      <c r="S259" s="27">
        <v>2</v>
      </c>
      <c r="T259" s="26">
        <f>(Q259/R259)*S259</f>
        <v>2.5714285714285714E-2</v>
      </c>
      <c r="U259" s="28"/>
      <c r="V259" s="27"/>
      <c r="W259" s="27"/>
      <c r="X259" s="27"/>
      <c r="Y259" s="27"/>
      <c r="Z259" s="26"/>
    </row>
    <row r="260" spans="1:26" hidden="1" x14ac:dyDescent="0.25">
      <c r="A260" s="2">
        <f>'[1]cout kilometre'!B185+'calcul coût de revient'!B265</f>
        <v>9.6048285714285715</v>
      </c>
      <c r="B260" s="29" t="s">
        <v>12</v>
      </c>
      <c r="C260" s="30">
        <v>2.0833333333333333E-3</v>
      </c>
      <c r="D260" s="25" t="s">
        <v>13</v>
      </c>
      <c r="E260" s="64"/>
      <c r="F260" s="64"/>
      <c r="G260" s="62"/>
      <c r="H260" s="62"/>
      <c r="I260" s="64"/>
      <c r="J260" s="52">
        <f t="shared" si="34"/>
        <v>0</v>
      </c>
      <c r="L260" s="63"/>
      <c r="M260" s="63"/>
      <c r="N260" s="64"/>
      <c r="O260" s="65"/>
      <c r="P260" s="27"/>
      <c r="Q260" s="27"/>
      <c r="R260" s="27"/>
      <c r="S260" s="27"/>
      <c r="T260" s="26"/>
      <c r="U260" s="28"/>
      <c r="V260" s="27"/>
      <c r="W260" s="27"/>
      <c r="X260" s="27"/>
      <c r="Y260" s="27"/>
      <c r="Z260" s="26"/>
    </row>
    <row r="261" spans="1:26" hidden="1" x14ac:dyDescent="0.25">
      <c r="A261" s="28" t="s">
        <v>14</v>
      </c>
      <c r="B261" s="29" t="s">
        <v>21</v>
      </c>
      <c r="C261" s="30">
        <v>6.9444444444444441E-3</v>
      </c>
      <c r="D261" s="25" t="s">
        <v>22</v>
      </c>
      <c r="E261" s="64">
        <v>5.35</v>
      </c>
      <c r="F261" s="64"/>
      <c r="G261" s="62"/>
      <c r="H261" s="62"/>
      <c r="I261" s="64">
        <v>6.4</v>
      </c>
      <c r="J261" s="52">
        <f t="shared" si="34"/>
        <v>6.4</v>
      </c>
      <c r="L261" s="63">
        <v>100</v>
      </c>
      <c r="M261" s="63">
        <v>2</v>
      </c>
      <c r="N261" s="64">
        <f>(I261/L261)*M261</f>
        <v>0.128</v>
      </c>
      <c r="O261" s="65"/>
      <c r="P261" s="27"/>
      <c r="Q261" s="27"/>
      <c r="R261" s="27"/>
      <c r="S261" s="27"/>
      <c r="T261" s="26"/>
      <c r="U261" s="28"/>
      <c r="V261" s="27"/>
      <c r="W261" s="27"/>
      <c r="X261" s="27"/>
      <c r="Y261" s="27"/>
      <c r="Z261" s="26"/>
    </row>
    <row r="262" spans="1:26" hidden="1" x14ac:dyDescent="0.25">
      <c r="A262" s="25">
        <f>A260/1.196</f>
        <v>8.0307931199235547</v>
      </c>
      <c r="B262" s="29" t="s">
        <v>23</v>
      </c>
      <c r="C262" s="30">
        <v>1.0416666666666666E-2</v>
      </c>
      <c r="D262" s="32" t="s">
        <v>37</v>
      </c>
      <c r="E262" s="64">
        <v>21.6</v>
      </c>
      <c r="F262" s="64"/>
      <c r="G262" s="62"/>
      <c r="H262" s="62"/>
      <c r="I262" s="64">
        <v>25.83</v>
      </c>
      <c r="J262" s="52">
        <f t="shared" si="34"/>
        <v>25.83</v>
      </c>
      <c r="L262" s="63">
        <v>3</v>
      </c>
      <c r="M262" s="63">
        <v>1</v>
      </c>
      <c r="N262" s="64">
        <f>(I262/L262)*M262</f>
        <v>8.61</v>
      </c>
      <c r="O262" s="65"/>
      <c r="P262" s="27"/>
      <c r="Q262" s="27"/>
      <c r="R262" s="27"/>
      <c r="S262" s="27"/>
      <c r="T262" s="26"/>
      <c r="U262" s="28"/>
      <c r="V262" s="27"/>
      <c r="W262" s="27"/>
      <c r="X262" s="27"/>
      <c r="Y262" s="27"/>
      <c r="Z262" s="26"/>
    </row>
    <row r="263" spans="1:26" hidden="1" x14ac:dyDescent="0.25">
      <c r="A263" s="28"/>
      <c r="B263" s="29" t="s">
        <v>25</v>
      </c>
      <c r="C263" s="30">
        <v>6.9444444444444447E-4</v>
      </c>
      <c r="D263" s="32" t="s">
        <v>38</v>
      </c>
      <c r="E263" s="64">
        <v>8.0299999999999994</v>
      </c>
      <c r="F263" s="64"/>
      <c r="G263" s="62"/>
      <c r="H263" s="62"/>
      <c r="I263" s="64">
        <v>9.6</v>
      </c>
      <c r="J263" s="52">
        <f t="shared" si="34"/>
        <v>9.6</v>
      </c>
      <c r="L263" s="63">
        <v>30</v>
      </c>
      <c r="M263" s="63">
        <v>0.5</v>
      </c>
      <c r="N263" s="64">
        <f t="shared" ref="N263" si="36">(I263/L263)*M263</f>
        <v>0.16</v>
      </c>
      <c r="O263" s="65"/>
      <c r="P263" s="27"/>
      <c r="Q263" s="27"/>
      <c r="R263" s="27"/>
      <c r="S263" s="27"/>
      <c r="T263" s="26"/>
      <c r="U263" s="28"/>
      <c r="V263" s="27"/>
      <c r="W263" s="27"/>
      <c r="X263" s="27"/>
      <c r="Y263" s="27"/>
      <c r="Z263" s="26"/>
    </row>
    <row r="264" spans="1:26" hidden="1" x14ac:dyDescent="0.25">
      <c r="C264" s="8">
        <f>SUM(C258:C263)</f>
        <v>2.2916666666666665E-2</v>
      </c>
      <c r="J264" s="52">
        <f t="shared" si="34"/>
        <v>0</v>
      </c>
    </row>
    <row r="265" spans="1:26" hidden="1" x14ac:dyDescent="0.25">
      <c r="A265" s="28"/>
      <c r="B265" s="29">
        <f>N265+T265+Z265</f>
        <v>9.6048285714285715</v>
      </c>
      <c r="C265" s="30" t="s">
        <v>28</v>
      </c>
      <c r="D265" s="25">
        <f>B265/1.196</f>
        <v>8.0307931199235547</v>
      </c>
      <c r="E265" s="64"/>
      <c r="F265" s="64"/>
      <c r="G265" s="62"/>
      <c r="H265" s="62"/>
      <c r="I265" s="64"/>
      <c r="J265" s="52">
        <f t="shared" si="34"/>
        <v>0</v>
      </c>
      <c r="L265" s="63"/>
      <c r="M265" s="63"/>
      <c r="N265" s="64">
        <f>SUM(N258:N263)</f>
        <v>9.3929999999999989</v>
      </c>
      <c r="O265" s="65"/>
      <c r="P265" s="27"/>
      <c r="Q265" s="27"/>
      <c r="R265" s="27"/>
      <c r="S265" s="27"/>
      <c r="T265" s="26">
        <f>SUM(T258:T263)</f>
        <v>9.6114285714285722E-2</v>
      </c>
      <c r="U265" s="28"/>
      <c r="V265" s="27"/>
      <c r="W265" s="27"/>
      <c r="X265" s="27"/>
      <c r="Y265" s="27"/>
      <c r="Z265" s="26">
        <f>SUM(Z247:Z262)</f>
        <v>0.11571428571428571</v>
      </c>
    </row>
    <row r="266" spans="1:26" x14ac:dyDescent="0.25">
      <c r="A266" s="18"/>
      <c r="B266" s="19"/>
      <c r="C266" s="20"/>
      <c r="D266" s="21"/>
      <c r="E266" s="60"/>
      <c r="F266" s="60"/>
      <c r="G266" s="58"/>
      <c r="H266" s="58"/>
      <c r="I266" s="60"/>
      <c r="J266" s="60"/>
      <c r="K266" s="60"/>
      <c r="L266" s="59"/>
      <c r="M266" s="59"/>
      <c r="N266" s="60"/>
      <c r="O266" s="61"/>
      <c r="P266" s="23"/>
      <c r="Q266" s="23"/>
      <c r="R266" s="23"/>
      <c r="S266" s="23"/>
      <c r="T266" s="22"/>
      <c r="U266" s="18"/>
      <c r="V266" s="23"/>
      <c r="W266" s="23"/>
      <c r="X266" s="23"/>
      <c r="Y266" s="23"/>
      <c r="Z266" s="22"/>
    </row>
    <row r="267" spans="1:26" x14ac:dyDescent="0.25">
      <c r="A267" s="16" t="s">
        <v>98</v>
      </c>
      <c r="B267" s="11" t="s">
        <v>7</v>
      </c>
      <c r="E267" s="52">
        <f t="shared" ref="E267:E287" si="37">H267/F267</f>
        <v>0</v>
      </c>
      <c r="F267" s="52">
        <v>1.2</v>
      </c>
      <c r="I267" s="52">
        <f t="shared" ref="I267:I287" si="38">G267+(G267*K267)</f>
        <v>0</v>
      </c>
      <c r="J267" s="52">
        <f t="shared" si="34"/>
        <v>0</v>
      </c>
      <c r="K267" s="52">
        <v>0.2</v>
      </c>
      <c r="M267" s="36">
        <v>3</v>
      </c>
      <c r="N267" s="52">
        <f>IF(L267="",0,(J267/L267)*M267)</f>
        <v>0</v>
      </c>
      <c r="P267" s="1"/>
      <c r="Q267" s="1"/>
      <c r="R267" s="1"/>
      <c r="S267" s="1"/>
      <c r="T267" s="1"/>
      <c r="V267" s="1"/>
      <c r="W267" s="1"/>
      <c r="X267" s="1"/>
      <c r="Y267" s="1"/>
      <c r="Z267" s="1"/>
    </row>
    <row r="268" spans="1:26" x14ac:dyDescent="0.25">
      <c r="B268" s="11" t="s">
        <v>9</v>
      </c>
      <c r="D268" s="1"/>
      <c r="E268" s="52">
        <f t="shared" si="37"/>
        <v>0</v>
      </c>
      <c r="F268" s="52">
        <v>1.2</v>
      </c>
      <c r="I268" s="52">
        <f t="shared" si="38"/>
        <v>0</v>
      </c>
      <c r="J268" s="52">
        <f t="shared" si="34"/>
        <v>0</v>
      </c>
      <c r="K268" s="52">
        <v>0.2</v>
      </c>
      <c r="M268" s="36">
        <v>2</v>
      </c>
      <c r="N268" s="52">
        <f t="shared" ref="N268:N287" si="39">IF(L268="",0,(J268/L268)*M268)</f>
        <v>0</v>
      </c>
      <c r="P268" s="1"/>
      <c r="Q268" s="1"/>
      <c r="R268" s="1"/>
      <c r="S268" s="1"/>
      <c r="T268" s="1"/>
      <c r="V268" s="1"/>
      <c r="W268" s="1"/>
      <c r="X268" s="1"/>
      <c r="Y268" s="1"/>
      <c r="Z268" s="1"/>
    </row>
    <row r="269" spans="1:26" x14ac:dyDescent="0.25">
      <c r="A269" s="2"/>
      <c r="B269" s="11" t="s">
        <v>12</v>
      </c>
      <c r="E269" s="52">
        <f t="shared" si="37"/>
        <v>0</v>
      </c>
      <c r="F269" s="52">
        <v>1.2</v>
      </c>
      <c r="I269" s="52">
        <f t="shared" si="38"/>
        <v>0</v>
      </c>
      <c r="J269" s="52">
        <f t="shared" si="34"/>
        <v>0</v>
      </c>
      <c r="K269" s="52">
        <v>0.2</v>
      </c>
      <c r="N269" s="52">
        <f t="shared" si="39"/>
        <v>0</v>
      </c>
      <c r="P269" s="1"/>
      <c r="Q269" s="1"/>
      <c r="R269" s="1"/>
      <c r="S269" s="1"/>
      <c r="T269" s="1"/>
      <c r="V269" s="1"/>
      <c r="W269" s="1"/>
      <c r="X269" s="1"/>
      <c r="Y269" s="1"/>
      <c r="Z269" s="1"/>
    </row>
    <row r="270" spans="1:26" x14ac:dyDescent="0.25">
      <c r="B270" s="11" t="s">
        <v>15</v>
      </c>
      <c r="E270" s="52">
        <f t="shared" si="37"/>
        <v>0</v>
      </c>
      <c r="F270" s="52">
        <v>1.2</v>
      </c>
      <c r="I270" s="52">
        <f t="shared" si="38"/>
        <v>0</v>
      </c>
      <c r="J270" s="52">
        <f t="shared" si="34"/>
        <v>0</v>
      </c>
      <c r="K270" s="52">
        <v>0.2</v>
      </c>
      <c r="M270" s="36">
        <v>3</v>
      </c>
      <c r="N270" s="52">
        <f t="shared" si="39"/>
        <v>0</v>
      </c>
      <c r="P270" s="1"/>
      <c r="Q270" s="1"/>
      <c r="R270" s="1"/>
      <c r="S270" s="1"/>
      <c r="T270" s="1"/>
      <c r="V270" s="1"/>
      <c r="W270" s="1"/>
      <c r="X270" s="1"/>
      <c r="Y270" s="1"/>
      <c r="Z270" s="1"/>
    </row>
    <row r="271" spans="1:26" x14ac:dyDescent="0.25">
      <c r="A271" s="2"/>
      <c r="B271" s="14" t="s">
        <v>18</v>
      </c>
      <c r="E271" s="52">
        <f t="shared" si="37"/>
        <v>0</v>
      </c>
      <c r="F271" s="52">
        <v>1.2</v>
      </c>
      <c r="I271" s="52">
        <f t="shared" si="38"/>
        <v>0</v>
      </c>
      <c r="J271" s="52">
        <f t="shared" si="34"/>
        <v>0</v>
      </c>
      <c r="K271" s="52">
        <v>0.2</v>
      </c>
      <c r="M271" s="56">
        <v>0</v>
      </c>
      <c r="N271" s="52">
        <f t="shared" si="39"/>
        <v>0</v>
      </c>
      <c r="P271" s="1"/>
      <c r="Q271" s="1"/>
      <c r="R271" s="1"/>
      <c r="S271" s="1"/>
      <c r="T271" s="1"/>
      <c r="V271" s="1"/>
      <c r="W271" s="1"/>
      <c r="X271" s="1"/>
      <c r="Y271" s="1"/>
      <c r="Z271" s="1"/>
    </row>
    <row r="272" spans="1:26" x14ac:dyDescent="0.25">
      <c r="B272" s="11" t="s">
        <v>19</v>
      </c>
      <c r="E272" s="52">
        <f t="shared" si="37"/>
        <v>0</v>
      </c>
      <c r="F272" s="52">
        <v>1.2</v>
      </c>
      <c r="I272" s="52">
        <f t="shared" si="38"/>
        <v>0</v>
      </c>
      <c r="J272" s="52">
        <f t="shared" si="34"/>
        <v>0</v>
      </c>
      <c r="K272" s="52">
        <v>0.2</v>
      </c>
      <c r="N272" s="52">
        <f t="shared" si="39"/>
        <v>0</v>
      </c>
      <c r="P272" s="1"/>
      <c r="Q272" s="1"/>
      <c r="R272" s="1"/>
      <c r="S272" s="1"/>
      <c r="T272" s="1"/>
      <c r="V272" s="1"/>
      <c r="W272" s="1"/>
      <c r="X272" s="1"/>
      <c r="Y272" s="1"/>
      <c r="Z272" s="1"/>
    </row>
    <row r="273" spans="1:26" x14ac:dyDescent="0.25">
      <c r="B273" s="11" t="s">
        <v>20</v>
      </c>
      <c r="D273" s="15"/>
      <c r="E273" s="52">
        <f t="shared" si="37"/>
        <v>0</v>
      </c>
      <c r="F273" s="52">
        <v>1.2</v>
      </c>
      <c r="I273" s="52">
        <f t="shared" si="38"/>
        <v>0</v>
      </c>
      <c r="J273" s="52">
        <f t="shared" si="34"/>
        <v>0</v>
      </c>
      <c r="K273" s="52">
        <v>0.2</v>
      </c>
      <c r="M273" s="36">
        <v>0.5</v>
      </c>
      <c r="N273" s="52">
        <f t="shared" si="39"/>
        <v>0</v>
      </c>
      <c r="P273" s="1"/>
      <c r="Q273" s="1"/>
      <c r="R273" s="1"/>
      <c r="S273" s="1"/>
      <c r="T273" s="1"/>
      <c r="V273" s="1"/>
      <c r="W273" s="1"/>
      <c r="X273" s="1"/>
      <c r="Y273" s="1"/>
      <c r="Z273" s="1"/>
    </row>
    <row r="274" spans="1:26" x14ac:dyDescent="0.25">
      <c r="B274" s="11" t="s">
        <v>21</v>
      </c>
      <c r="E274" s="52">
        <f t="shared" si="37"/>
        <v>0</v>
      </c>
      <c r="F274" s="52">
        <v>1.2</v>
      </c>
      <c r="I274" s="52">
        <f t="shared" si="38"/>
        <v>0</v>
      </c>
      <c r="J274" s="52">
        <f t="shared" si="34"/>
        <v>0</v>
      </c>
      <c r="K274" s="52">
        <v>0.2</v>
      </c>
      <c r="M274" s="36">
        <v>2</v>
      </c>
      <c r="N274" s="52">
        <f t="shared" si="39"/>
        <v>0</v>
      </c>
      <c r="P274" s="1"/>
      <c r="Q274" s="1"/>
      <c r="R274" s="1"/>
      <c r="S274" s="1"/>
      <c r="T274" s="1"/>
      <c r="V274" s="1"/>
      <c r="W274" s="1"/>
      <c r="X274" s="1"/>
      <c r="Y274" s="1"/>
      <c r="Z274" s="1"/>
    </row>
    <row r="275" spans="1:26" x14ac:dyDescent="0.25">
      <c r="B275" s="11" t="s">
        <v>10</v>
      </c>
      <c r="E275" s="52">
        <f t="shared" si="37"/>
        <v>0</v>
      </c>
      <c r="F275" s="52">
        <v>1.2</v>
      </c>
      <c r="I275" s="52">
        <f t="shared" si="38"/>
        <v>0</v>
      </c>
      <c r="J275" s="52">
        <f t="shared" si="34"/>
        <v>0</v>
      </c>
      <c r="K275" s="52">
        <v>0.2</v>
      </c>
      <c r="N275" s="52">
        <f t="shared" si="39"/>
        <v>0</v>
      </c>
      <c r="P275" s="1"/>
      <c r="Q275" s="1"/>
      <c r="R275" s="1"/>
      <c r="S275" s="1"/>
      <c r="T275" s="1"/>
      <c r="V275" s="1"/>
      <c r="W275" s="1"/>
      <c r="X275" s="1"/>
      <c r="Y275" s="1"/>
      <c r="Z275" s="1"/>
    </row>
    <row r="276" spans="1:26" x14ac:dyDescent="0.25">
      <c r="B276" s="11" t="s">
        <v>23</v>
      </c>
      <c r="E276" s="52">
        <f t="shared" si="37"/>
        <v>0</v>
      </c>
      <c r="F276" s="52">
        <v>1.2</v>
      </c>
      <c r="I276" s="52">
        <f t="shared" si="38"/>
        <v>0</v>
      </c>
      <c r="J276" s="52">
        <f t="shared" si="34"/>
        <v>0</v>
      </c>
      <c r="K276" s="52">
        <v>0.2</v>
      </c>
      <c r="M276" s="36">
        <v>5</v>
      </c>
      <c r="N276" s="52">
        <f t="shared" si="39"/>
        <v>0</v>
      </c>
      <c r="P276" s="1"/>
      <c r="Q276" s="1"/>
      <c r="R276" s="1"/>
      <c r="S276" s="1"/>
      <c r="T276" s="1"/>
      <c r="V276" s="1"/>
      <c r="W276" s="1"/>
      <c r="X276" s="1"/>
      <c r="Y276" s="1"/>
      <c r="Z276" s="1"/>
    </row>
    <row r="277" spans="1:26" x14ac:dyDescent="0.25">
      <c r="B277" s="14" t="s">
        <v>92</v>
      </c>
      <c r="E277" s="52">
        <f t="shared" si="37"/>
        <v>0</v>
      </c>
      <c r="F277" s="52">
        <v>1.2</v>
      </c>
      <c r="I277" s="52">
        <f t="shared" si="38"/>
        <v>0</v>
      </c>
      <c r="J277" s="52">
        <f t="shared" si="34"/>
        <v>0</v>
      </c>
      <c r="K277" s="52">
        <v>0.2</v>
      </c>
      <c r="M277" s="36">
        <v>2</v>
      </c>
      <c r="N277" s="52">
        <f t="shared" si="39"/>
        <v>0</v>
      </c>
      <c r="P277" s="1"/>
      <c r="Q277" s="1"/>
      <c r="R277" s="1"/>
      <c r="S277" s="1"/>
      <c r="T277" s="1"/>
      <c r="V277" s="1"/>
      <c r="W277" s="1"/>
      <c r="X277" s="1"/>
      <c r="Y277" s="1"/>
      <c r="Z277" s="1"/>
    </row>
    <row r="278" spans="1:26" x14ac:dyDescent="0.25">
      <c r="B278" s="11" t="s">
        <v>93</v>
      </c>
      <c r="E278" s="52">
        <f t="shared" si="37"/>
        <v>0</v>
      </c>
      <c r="F278" s="52">
        <v>1.2</v>
      </c>
      <c r="I278" s="52">
        <f t="shared" si="38"/>
        <v>0</v>
      </c>
      <c r="J278" s="52">
        <f t="shared" si="34"/>
        <v>0</v>
      </c>
      <c r="K278" s="52">
        <v>0.2</v>
      </c>
      <c r="N278" s="52">
        <f t="shared" si="39"/>
        <v>0</v>
      </c>
      <c r="P278" s="1"/>
      <c r="Q278" s="1"/>
      <c r="R278" s="1"/>
      <c r="S278" s="1"/>
      <c r="T278" s="1"/>
      <c r="V278" s="1"/>
      <c r="W278" s="1"/>
      <c r="X278" s="1"/>
      <c r="Y278" s="1"/>
      <c r="Z278" s="1"/>
    </row>
    <row r="279" spans="1:26" x14ac:dyDescent="0.25">
      <c r="B279" s="11" t="s">
        <v>25</v>
      </c>
      <c r="E279" s="52">
        <f t="shared" si="37"/>
        <v>0</v>
      </c>
      <c r="F279" s="52">
        <v>1.2</v>
      </c>
      <c r="I279" s="52">
        <f t="shared" si="38"/>
        <v>0</v>
      </c>
      <c r="J279" s="52">
        <f t="shared" si="34"/>
        <v>0</v>
      </c>
      <c r="K279" s="52">
        <v>0.2</v>
      </c>
      <c r="M279" s="36">
        <v>1</v>
      </c>
      <c r="N279" s="52">
        <f t="shared" si="39"/>
        <v>0</v>
      </c>
      <c r="P279" s="1"/>
      <c r="Q279" s="1"/>
      <c r="R279" s="1"/>
      <c r="S279" s="1"/>
      <c r="T279" s="1"/>
      <c r="V279" s="1"/>
      <c r="W279" s="1"/>
      <c r="X279" s="1"/>
      <c r="Y279" s="1"/>
      <c r="Z279" s="1"/>
    </row>
    <row r="280" spans="1:26" x14ac:dyDescent="0.25">
      <c r="E280" s="52">
        <f t="shared" si="37"/>
        <v>0</v>
      </c>
      <c r="F280" s="52">
        <v>1.2</v>
      </c>
      <c r="I280" s="52">
        <f t="shared" si="38"/>
        <v>0</v>
      </c>
      <c r="J280" s="52">
        <f t="shared" si="34"/>
        <v>0</v>
      </c>
      <c r="K280" s="52">
        <v>0.2</v>
      </c>
      <c r="N280" s="52">
        <f t="shared" si="39"/>
        <v>0</v>
      </c>
      <c r="P280" s="1"/>
      <c r="Q280" s="1"/>
      <c r="R280" s="1"/>
      <c r="S280" s="1"/>
      <c r="T280" s="1"/>
      <c r="V280" s="1"/>
      <c r="W280" s="1"/>
      <c r="X280" s="1"/>
      <c r="Y280" s="1"/>
      <c r="Z280" s="1"/>
    </row>
    <row r="281" spans="1:26" x14ac:dyDescent="0.25">
      <c r="E281" s="52">
        <f t="shared" si="37"/>
        <v>0</v>
      </c>
      <c r="F281" s="52">
        <v>1.2</v>
      </c>
      <c r="I281" s="52">
        <f t="shared" si="38"/>
        <v>0</v>
      </c>
      <c r="J281" s="52">
        <f t="shared" si="34"/>
        <v>0</v>
      </c>
      <c r="K281" s="52">
        <v>0.2</v>
      </c>
      <c r="N281" s="52">
        <f t="shared" si="39"/>
        <v>0</v>
      </c>
      <c r="P281" s="1"/>
      <c r="Q281" s="1"/>
      <c r="R281" s="1"/>
      <c r="S281" s="1"/>
      <c r="T281" s="1"/>
      <c r="V281" s="1"/>
      <c r="W281" s="1"/>
      <c r="X281" s="1"/>
      <c r="Y281" s="1"/>
      <c r="Z281" s="1"/>
    </row>
    <row r="282" spans="1:26" x14ac:dyDescent="0.25">
      <c r="E282" s="52">
        <f t="shared" si="37"/>
        <v>0</v>
      </c>
      <c r="F282" s="52">
        <v>1.2</v>
      </c>
      <c r="I282" s="52">
        <f t="shared" si="38"/>
        <v>0</v>
      </c>
      <c r="J282" s="52">
        <f t="shared" si="34"/>
        <v>0</v>
      </c>
      <c r="K282" s="52">
        <v>0.2</v>
      </c>
      <c r="N282" s="52">
        <f t="shared" si="39"/>
        <v>0</v>
      </c>
      <c r="P282" s="1"/>
      <c r="Q282" s="1"/>
      <c r="R282" s="1"/>
      <c r="S282" s="1"/>
      <c r="T282" s="1"/>
      <c r="V282" s="1"/>
      <c r="W282" s="1"/>
      <c r="X282" s="1"/>
      <c r="Y282" s="1"/>
      <c r="Z282" s="1"/>
    </row>
    <row r="283" spans="1:26" x14ac:dyDescent="0.25">
      <c r="E283" s="52">
        <f t="shared" si="37"/>
        <v>0</v>
      </c>
      <c r="F283" s="52">
        <v>1.2</v>
      </c>
      <c r="I283" s="52">
        <f t="shared" si="38"/>
        <v>0</v>
      </c>
      <c r="J283" s="52">
        <f t="shared" si="34"/>
        <v>0</v>
      </c>
      <c r="K283" s="52">
        <v>0.2</v>
      </c>
      <c r="N283" s="52">
        <f t="shared" si="39"/>
        <v>0</v>
      </c>
      <c r="P283" s="1"/>
      <c r="Q283" s="1"/>
      <c r="R283" s="1"/>
      <c r="S283" s="1"/>
      <c r="T283" s="1"/>
      <c r="V283" s="1"/>
      <c r="W283" s="1"/>
      <c r="X283" s="1"/>
      <c r="Y283" s="1"/>
      <c r="Z283" s="1"/>
    </row>
    <row r="284" spans="1:26" x14ac:dyDescent="0.25">
      <c r="E284" s="52">
        <f t="shared" si="37"/>
        <v>0</v>
      </c>
      <c r="F284" s="52">
        <v>1.2</v>
      </c>
      <c r="I284" s="52">
        <f t="shared" si="38"/>
        <v>0</v>
      </c>
      <c r="J284" s="52">
        <f t="shared" si="34"/>
        <v>0</v>
      </c>
      <c r="K284" s="52">
        <v>0.2</v>
      </c>
      <c r="N284" s="52">
        <f t="shared" si="39"/>
        <v>0</v>
      </c>
      <c r="P284" s="1"/>
      <c r="Q284" s="1"/>
      <c r="R284" s="1"/>
      <c r="S284" s="1"/>
      <c r="T284" s="1"/>
      <c r="V284" s="1"/>
      <c r="W284" s="1"/>
      <c r="X284" s="1"/>
      <c r="Y284" s="1"/>
      <c r="Z284" s="1"/>
    </row>
    <row r="285" spans="1:26" x14ac:dyDescent="0.25">
      <c r="E285" s="52">
        <f t="shared" si="37"/>
        <v>0</v>
      </c>
      <c r="F285" s="52">
        <v>1.2</v>
      </c>
      <c r="I285" s="52">
        <f t="shared" si="38"/>
        <v>0</v>
      </c>
      <c r="J285" s="52">
        <f t="shared" si="34"/>
        <v>0</v>
      </c>
      <c r="K285" s="52">
        <v>0.2</v>
      </c>
      <c r="N285" s="52">
        <f t="shared" si="39"/>
        <v>0</v>
      </c>
      <c r="P285" s="1"/>
      <c r="Q285" s="1"/>
      <c r="R285" s="1"/>
      <c r="S285" s="1"/>
      <c r="T285" s="1"/>
      <c r="V285" s="1"/>
      <c r="W285" s="1"/>
      <c r="X285" s="1"/>
      <c r="Y285" s="1"/>
      <c r="Z285" s="1"/>
    </row>
    <row r="286" spans="1:26" x14ac:dyDescent="0.25">
      <c r="E286" s="52">
        <f t="shared" si="37"/>
        <v>0</v>
      </c>
      <c r="F286" s="52">
        <v>1.2</v>
      </c>
      <c r="I286" s="52">
        <f t="shared" si="38"/>
        <v>0</v>
      </c>
      <c r="J286" s="52">
        <f t="shared" si="34"/>
        <v>0</v>
      </c>
      <c r="K286" s="52">
        <v>0.2</v>
      </c>
      <c r="N286" s="52">
        <f t="shared" si="39"/>
        <v>0</v>
      </c>
      <c r="P286" s="1"/>
      <c r="Q286" s="1"/>
      <c r="R286" s="1"/>
      <c r="S286" s="1"/>
      <c r="T286" s="1"/>
      <c r="V286" s="1"/>
      <c r="W286" s="1"/>
      <c r="X286" s="1"/>
      <c r="Y286" s="1"/>
      <c r="Z286" s="1"/>
    </row>
    <row r="287" spans="1:26" x14ac:dyDescent="0.25">
      <c r="A287" s="46" t="s">
        <v>26</v>
      </c>
      <c r="B287" s="47">
        <f>SUM(C267:C286)</f>
        <v>0</v>
      </c>
      <c r="C287" s="48"/>
      <c r="D287" s="49"/>
      <c r="E287" s="52">
        <f t="shared" si="37"/>
        <v>0</v>
      </c>
      <c r="F287" s="52">
        <v>1.2</v>
      </c>
      <c r="G287" s="52"/>
      <c r="H287" s="52"/>
      <c r="I287" s="52">
        <f t="shared" si="38"/>
        <v>0</v>
      </c>
      <c r="J287" s="52">
        <f t="shared" si="34"/>
        <v>0</v>
      </c>
      <c r="K287" s="52">
        <v>0.2</v>
      </c>
      <c r="L287" s="57"/>
      <c r="M287" s="57"/>
      <c r="N287" s="52">
        <f t="shared" si="39"/>
        <v>0</v>
      </c>
      <c r="P287" s="1"/>
      <c r="Q287" s="1"/>
      <c r="R287" s="1"/>
      <c r="S287" s="1"/>
      <c r="T287" s="1"/>
      <c r="V287" s="1"/>
      <c r="W287" s="1"/>
      <c r="X287" s="1"/>
      <c r="Y287" s="1"/>
      <c r="Z287" s="1"/>
    </row>
    <row r="288" spans="1:26" x14ac:dyDescent="0.25">
      <c r="A288" s="51" t="s">
        <v>27</v>
      </c>
      <c r="B288" s="77">
        <f>N288</f>
        <v>0</v>
      </c>
      <c r="C288" s="48" t="s">
        <v>28</v>
      </c>
      <c r="D288" s="80">
        <f>B288/$P$1</f>
        <v>0</v>
      </c>
      <c r="G288" s="52"/>
      <c r="H288" s="52"/>
      <c r="J288" s="52">
        <f t="shared" si="34"/>
        <v>0</v>
      </c>
      <c r="L288" s="57"/>
      <c r="M288" s="57"/>
      <c r="N288" s="52">
        <f>SUM(N267:N287)</f>
        <v>0</v>
      </c>
      <c r="P288" s="1"/>
      <c r="Q288" s="1"/>
      <c r="R288" s="1"/>
      <c r="S288" s="1"/>
      <c r="T288" s="1"/>
      <c r="V288" s="1"/>
      <c r="W288" s="1"/>
      <c r="X288" s="1"/>
      <c r="Y288" s="1"/>
      <c r="Z288" s="1"/>
    </row>
    <row r="289" spans="1:26" hidden="1" x14ac:dyDescent="0.25">
      <c r="A289" s="18"/>
      <c r="B289" s="19"/>
      <c r="C289" s="20"/>
      <c r="D289" s="21"/>
      <c r="E289" s="60"/>
      <c r="F289" s="60"/>
      <c r="G289" s="58"/>
      <c r="H289" s="58"/>
      <c r="I289" s="60"/>
      <c r="J289" s="52">
        <f t="shared" si="34"/>
        <v>0</v>
      </c>
      <c r="L289" s="59"/>
      <c r="M289" s="59"/>
      <c r="N289" s="60"/>
      <c r="O289" s="61"/>
      <c r="P289" s="23"/>
      <c r="Q289" s="23"/>
      <c r="R289" s="23"/>
      <c r="S289" s="23"/>
      <c r="T289" s="22"/>
      <c r="U289" s="18"/>
      <c r="V289" s="23"/>
      <c r="W289" s="23"/>
      <c r="X289" s="23"/>
      <c r="Y289" s="23"/>
      <c r="Z289" s="22"/>
    </row>
    <row r="290" spans="1:26" hidden="1" x14ac:dyDescent="0.25">
      <c r="A290" s="24" t="s">
        <v>31</v>
      </c>
      <c r="B290" s="85" t="s">
        <v>7</v>
      </c>
      <c r="C290" s="86">
        <v>2.7777777777777779E-3</v>
      </c>
      <c r="D290" s="25" t="s">
        <v>8</v>
      </c>
      <c r="E290" s="64">
        <v>8.2799999999999994</v>
      </c>
      <c r="F290" s="64"/>
      <c r="G290" s="62"/>
      <c r="H290" s="62"/>
      <c r="I290" s="64">
        <v>9.9</v>
      </c>
      <c r="J290" s="52">
        <f t="shared" si="34"/>
        <v>9.9</v>
      </c>
      <c r="L290" s="63">
        <v>200</v>
      </c>
      <c r="M290" s="63">
        <v>6.67</v>
      </c>
      <c r="N290" s="64">
        <f>(I290/L290)*M290</f>
        <v>0.33016499999999999</v>
      </c>
      <c r="O290" s="65" t="s">
        <v>9</v>
      </c>
      <c r="P290" s="27">
        <v>5.35</v>
      </c>
      <c r="Q290" s="27">
        <v>6.4</v>
      </c>
      <c r="R290" s="27">
        <v>100</v>
      </c>
      <c r="S290" s="27">
        <v>1.1000000000000001</v>
      </c>
      <c r="T290" s="26">
        <f>(Q290/R290)*S290</f>
        <v>7.0400000000000004E-2</v>
      </c>
      <c r="U290" s="28" t="s">
        <v>10</v>
      </c>
      <c r="V290" s="27">
        <v>0.75</v>
      </c>
      <c r="W290" s="27">
        <v>0.9</v>
      </c>
      <c r="X290" s="27">
        <v>70</v>
      </c>
      <c r="Y290" s="27">
        <v>3</v>
      </c>
      <c r="Z290" s="26">
        <f>(W290/X290)*Y290</f>
        <v>3.8571428571428569E-2</v>
      </c>
    </row>
    <row r="291" spans="1:26" hidden="1" x14ac:dyDescent="0.25">
      <c r="A291" s="24" t="s">
        <v>32</v>
      </c>
      <c r="B291" s="85"/>
      <c r="C291" s="86"/>
      <c r="D291" s="28" t="s">
        <v>11</v>
      </c>
      <c r="E291" s="64">
        <v>8.2799999999999994</v>
      </c>
      <c r="F291" s="64"/>
      <c r="G291" s="62"/>
      <c r="H291" s="62"/>
      <c r="I291" s="64">
        <v>9.9</v>
      </c>
      <c r="J291" s="52">
        <f t="shared" si="34"/>
        <v>9.9</v>
      </c>
      <c r="L291" s="63">
        <v>200</v>
      </c>
      <c r="M291" s="63">
        <v>3.33</v>
      </c>
      <c r="N291" s="64">
        <f>(I291/L291)*M291</f>
        <v>0.16483500000000001</v>
      </c>
      <c r="O291" s="65" t="s">
        <v>10</v>
      </c>
      <c r="P291" s="27">
        <v>0.75</v>
      </c>
      <c r="Q291" s="27">
        <v>0.9</v>
      </c>
      <c r="R291" s="27">
        <v>70</v>
      </c>
      <c r="S291" s="27">
        <v>2</v>
      </c>
      <c r="T291" s="26">
        <f>(Q291/R291)*S291</f>
        <v>2.5714285714285714E-2</v>
      </c>
      <c r="U291" s="28"/>
      <c r="V291" s="27"/>
      <c r="W291" s="27"/>
      <c r="X291" s="27"/>
      <c r="Y291" s="27"/>
      <c r="Z291" s="26"/>
    </row>
    <row r="292" spans="1:26" hidden="1" x14ac:dyDescent="0.25">
      <c r="A292" s="2">
        <f>'[1]cout kilometre'!B227+'calcul coût de revient'!B297</f>
        <v>9.1943523809523793</v>
      </c>
      <c r="B292" s="29" t="s">
        <v>12</v>
      </c>
      <c r="C292" s="30">
        <v>2.0833333333333333E-3</v>
      </c>
      <c r="D292" s="25" t="s">
        <v>13</v>
      </c>
      <c r="E292" s="64"/>
      <c r="F292" s="64"/>
      <c r="G292" s="62"/>
      <c r="H292" s="62"/>
      <c r="I292" s="64"/>
      <c r="J292" s="52">
        <f t="shared" si="34"/>
        <v>0</v>
      </c>
      <c r="L292" s="63"/>
      <c r="M292" s="63"/>
      <c r="N292" s="64"/>
      <c r="O292" s="65"/>
      <c r="P292" s="27"/>
      <c r="Q292" s="27"/>
      <c r="R292" s="27"/>
      <c r="S292" s="27"/>
      <c r="T292" s="26"/>
      <c r="U292" s="28"/>
      <c r="V292" s="27"/>
      <c r="W292" s="27"/>
      <c r="X292" s="27"/>
      <c r="Y292" s="27"/>
      <c r="Z292" s="26"/>
    </row>
    <row r="293" spans="1:26" hidden="1" x14ac:dyDescent="0.25">
      <c r="A293" s="28" t="s">
        <v>14</v>
      </c>
      <c r="B293" s="31" t="s">
        <v>33</v>
      </c>
      <c r="C293" s="30">
        <v>6.9444444444444441E-3</v>
      </c>
      <c r="D293" s="25" t="s">
        <v>22</v>
      </c>
      <c r="E293" s="64">
        <v>5.35</v>
      </c>
      <c r="F293" s="64"/>
      <c r="G293" s="62"/>
      <c r="H293" s="62"/>
      <c r="I293" s="64">
        <v>6.4</v>
      </c>
      <c r="J293" s="52">
        <f t="shared" si="34"/>
        <v>6.4</v>
      </c>
      <c r="L293" s="63">
        <v>100</v>
      </c>
      <c r="M293" s="63">
        <v>2</v>
      </c>
      <c r="N293" s="64">
        <f>(I293/L293)*M293</f>
        <v>0.128</v>
      </c>
      <c r="O293" s="65"/>
      <c r="P293" s="27"/>
      <c r="Q293" s="27"/>
      <c r="R293" s="27"/>
      <c r="S293" s="27"/>
      <c r="T293" s="26"/>
      <c r="U293" s="28"/>
      <c r="V293" s="27"/>
      <c r="W293" s="27"/>
      <c r="X293" s="27"/>
      <c r="Y293" s="27"/>
      <c r="Z293" s="26"/>
    </row>
    <row r="294" spans="1:26" hidden="1" x14ac:dyDescent="0.25">
      <c r="A294" s="25">
        <f>A292/1.196</f>
        <v>7.6875856028029927</v>
      </c>
      <c r="B294" s="31" t="s">
        <v>34</v>
      </c>
      <c r="C294" s="30">
        <v>1.0416666666666666E-2</v>
      </c>
      <c r="D294" s="32" t="s">
        <v>35</v>
      </c>
      <c r="E294" s="64">
        <v>27.09</v>
      </c>
      <c r="F294" s="64"/>
      <c r="G294" s="62"/>
      <c r="H294" s="62"/>
      <c r="I294" s="64">
        <v>32.4</v>
      </c>
      <c r="J294" s="52">
        <f t="shared" si="34"/>
        <v>32.4</v>
      </c>
      <c r="L294" s="63">
        <v>4</v>
      </c>
      <c r="M294" s="63">
        <v>1</v>
      </c>
      <c r="N294" s="64">
        <f>(I294/L294)*M294</f>
        <v>8.1</v>
      </c>
      <c r="O294" s="65"/>
      <c r="P294" s="27"/>
      <c r="Q294" s="27"/>
      <c r="R294" s="27"/>
      <c r="S294" s="27"/>
      <c r="T294" s="26"/>
      <c r="U294" s="28"/>
      <c r="V294" s="27"/>
      <c r="W294" s="27"/>
      <c r="X294" s="27"/>
      <c r="Y294" s="27"/>
      <c r="Z294" s="26"/>
    </row>
    <row r="295" spans="1:26" hidden="1" x14ac:dyDescent="0.25">
      <c r="A295" s="28"/>
      <c r="B295" s="29" t="s">
        <v>25</v>
      </c>
      <c r="C295" s="30">
        <v>6.9444444444444447E-4</v>
      </c>
      <c r="D295" s="25" t="s">
        <v>30</v>
      </c>
      <c r="E295" s="64">
        <v>16.89</v>
      </c>
      <c r="F295" s="64"/>
      <c r="G295" s="62"/>
      <c r="H295" s="62"/>
      <c r="I295" s="64">
        <v>20.2</v>
      </c>
      <c r="J295" s="52">
        <f t="shared" si="34"/>
        <v>20.2</v>
      </c>
      <c r="L295" s="63">
        <v>30</v>
      </c>
      <c r="M295" s="63">
        <v>0.5</v>
      </c>
      <c r="N295" s="64">
        <f t="shared" ref="N295" si="40">(I295/L295)*M295</f>
        <v>0.33666666666666667</v>
      </c>
      <c r="O295" s="65"/>
      <c r="P295" s="27"/>
      <c r="Q295" s="27"/>
      <c r="R295" s="27"/>
      <c r="S295" s="27"/>
      <c r="T295" s="26"/>
      <c r="U295" s="28"/>
      <c r="V295" s="27"/>
      <c r="W295" s="27"/>
      <c r="X295" s="27"/>
      <c r="Y295" s="27"/>
      <c r="Z295" s="26"/>
    </row>
    <row r="296" spans="1:26" hidden="1" x14ac:dyDescent="0.25">
      <c r="A296" s="28"/>
      <c r="B296" s="29"/>
      <c r="C296" s="30">
        <f>SUM(C290:C295)</f>
        <v>2.2916666666666665E-2</v>
      </c>
      <c r="D296" s="32"/>
      <c r="E296" s="64"/>
      <c r="F296" s="64"/>
      <c r="G296" s="62"/>
      <c r="H296" s="62"/>
      <c r="I296" s="64"/>
      <c r="J296" s="52">
        <f t="shared" si="34"/>
        <v>0</v>
      </c>
      <c r="L296" s="63"/>
      <c r="M296" s="63"/>
      <c r="N296" s="64"/>
      <c r="O296" s="65"/>
      <c r="P296" s="27"/>
      <c r="Q296" s="27"/>
      <c r="R296" s="27"/>
      <c r="S296" s="27"/>
      <c r="T296" s="26"/>
      <c r="U296" s="28"/>
      <c r="V296" s="27"/>
      <c r="W296" s="27"/>
      <c r="X296" s="27"/>
      <c r="Y296" s="27"/>
      <c r="Z296" s="26"/>
    </row>
    <row r="297" spans="1:26" hidden="1" x14ac:dyDescent="0.25">
      <c r="A297" s="33">
        <f>C290+C292+C293+C294</f>
        <v>2.222222222222222E-2</v>
      </c>
      <c r="B297" s="29">
        <f>N297+T297+Z297</f>
        <v>9.1943523809523793</v>
      </c>
      <c r="C297" s="30" t="s">
        <v>28</v>
      </c>
      <c r="D297" s="25">
        <f>B297/1.196</f>
        <v>7.6875856028029927</v>
      </c>
      <c r="E297" s="64"/>
      <c r="F297" s="64"/>
      <c r="G297" s="62"/>
      <c r="H297" s="62"/>
      <c r="I297" s="64"/>
      <c r="J297" s="52">
        <f t="shared" si="34"/>
        <v>0</v>
      </c>
      <c r="L297" s="63"/>
      <c r="M297" s="63"/>
      <c r="N297" s="64">
        <f>SUM(N290:N295)</f>
        <v>9.059666666666665</v>
      </c>
      <c r="O297" s="65"/>
      <c r="P297" s="27"/>
      <c r="Q297" s="27"/>
      <c r="R297" s="27"/>
      <c r="S297" s="27"/>
      <c r="T297" s="26">
        <f>SUM(T290:T295)</f>
        <v>9.6114285714285722E-2</v>
      </c>
      <c r="U297" s="28"/>
      <c r="V297" s="27"/>
      <c r="W297" s="27"/>
      <c r="X297" s="27"/>
      <c r="Y297" s="27"/>
      <c r="Z297" s="26">
        <f>SUM(Z289:Z294)</f>
        <v>3.8571428571428569E-2</v>
      </c>
    </row>
    <row r="298" spans="1:26" hidden="1" x14ac:dyDescent="0.25">
      <c r="A298" s="87"/>
      <c r="B298" s="87"/>
      <c r="C298" s="30"/>
      <c r="D298" s="25"/>
      <c r="E298" s="64"/>
      <c r="F298" s="64"/>
      <c r="G298" s="62"/>
      <c r="H298" s="62"/>
      <c r="I298" s="64"/>
      <c r="J298" s="52">
        <f t="shared" si="34"/>
        <v>0</v>
      </c>
      <c r="L298" s="63"/>
      <c r="M298" s="63"/>
      <c r="N298" s="64"/>
      <c r="O298" s="65"/>
      <c r="P298" s="27"/>
      <c r="Q298" s="27"/>
      <c r="R298" s="27"/>
      <c r="S298" s="27"/>
      <c r="T298" s="26"/>
      <c r="U298" s="28"/>
      <c r="V298" s="27"/>
      <c r="W298" s="27"/>
      <c r="X298" s="27"/>
      <c r="Y298" s="27"/>
      <c r="Z298" s="26"/>
    </row>
    <row r="299" spans="1:26" hidden="1" x14ac:dyDescent="0.25">
      <c r="A299" s="18"/>
      <c r="B299" s="19"/>
      <c r="C299" s="20"/>
      <c r="D299" s="21"/>
      <c r="E299" s="60"/>
      <c r="F299" s="60"/>
      <c r="G299" s="58"/>
      <c r="H299" s="58"/>
      <c r="I299" s="60"/>
      <c r="J299" s="52">
        <f t="shared" si="34"/>
        <v>0</v>
      </c>
      <c r="L299" s="59"/>
      <c r="M299" s="59"/>
      <c r="N299" s="60"/>
      <c r="O299" s="61"/>
      <c r="P299" s="23"/>
      <c r="Q299" s="23"/>
      <c r="R299" s="23"/>
      <c r="S299" s="23"/>
      <c r="T299" s="22"/>
      <c r="U299" s="18"/>
      <c r="V299" s="23"/>
      <c r="W299" s="23"/>
      <c r="X299" s="23"/>
      <c r="Y299" s="23"/>
      <c r="Z299" s="22"/>
    </row>
    <row r="300" spans="1:26" hidden="1" x14ac:dyDescent="0.25">
      <c r="A300" s="24" t="s">
        <v>31</v>
      </c>
      <c r="B300" s="85" t="s">
        <v>7</v>
      </c>
      <c r="C300" s="86">
        <v>2.7777777777777779E-3</v>
      </c>
      <c r="D300" s="25" t="s">
        <v>8</v>
      </c>
      <c r="E300" s="64">
        <v>8.2799999999999994</v>
      </c>
      <c r="F300" s="64"/>
      <c r="G300" s="62"/>
      <c r="H300" s="62"/>
      <c r="I300" s="64">
        <v>9.9</v>
      </c>
      <c r="J300" s="52">
        <f t="shared" si="34"/>
        <v>9.9</v>
      </c>
      <c r="L300" s="63">
        <v>200</v>
      </c>
      <c r="M300" s="63">
        <v>6.67</v>
      </c>
      <c r="N300" s="64">
        <f>(I300/L300)*M300</f>
        <v>0.33016499999999999</v>
      </c>
      <c r="O300" s="65" t="s">
        <v>9</v>
      </c>
      <c r="P300" s="27">
        <v>5.35</v>
      </c>
      <c r="Q300" s="27">
        <v>6.4</v>
      </c>
      <c r="R300" s="27">
        <v>100</v>
      </c>
      <c r="S300" s="27">
        <v>1.1000000000000001</v>
      </c>
      <c r="T300" s="26">
        <f>(Q300/R300)*S300</f>
        <v>7.0400000000000004E-2</v>
      </c>
      <c r="U300" s="28" t="s">
        <v>10</v>
      </c>
      <c r="V300" s="27">
        <v>0.75</v>
      </c>
      <c r="W300" s="27">
        <v>0.9</v>
      </c>
      <c r="X300" s="27">
        <v>70</v>
      </c>
      <c r="Y300" s="27">
        <v>3</v>
      </c>
      <c r="Z300" s="26">
        <f>(W300/X300)*Y300</f>
        <v>3.8571428571428569E-2</v>
      </c>
    </row>
    <row r="301" spans="1:26" hidden="1" x14ac:dyDescent="0.25">
      <c r="A301" s="24" t="s">
        <v>36</v>
      </c>
      <c r="B301" s="85"/>
      <c r="C301" s="86"/>
      <c r="D301" s="28" t="s">
        <v>11</v>
      </c>
      <c r="E301" s="64">
        <v>8.2799999999999994</v>
      </c>
      <c r="F301" s="64"/>
      <c r="G301" s="62"/>
      <c r="H301" s="62"/>
      <c r="I301" s="64">
        <v>9.9</v>
      </c>
      <c r="J301" s="52">
        <f t="shared" si="34"/>
        <v>9.9</v>
      </c>
      <c r="L301" s="63">
        <v>200</v>
      </c>
      <c r="M301" s="63">
        <v>3.33</v>
      </c>
      <c r="N301" s="64">
        <f>(I301/L301)*M301</f>
        <v>0.16483500000000001</v>
      </c>
      <c r="O301" s="65" t="s">
        <v>10</v>
      </c>
      <c r="P301" s="27">
        <v>0.75</v>
      </c>
      <c r="Q301" s="27">
        <v>0.9</v>
      </c>
      <c r="R301" s="27">
        <v>70</v>
      </c>
      <c r="S301" s="27">
        <v>2</v>
      </c>
      <c r="T301" s="26">
        <f>(Q301/R301)*S301</f>
        <v>2.5714285714285714E-2</v>
      </c>
      <c r="U301" s="28"/>
      <c r="V301" s="27"/>
      <c r="W301" s="27"/>
      <c r="X301" s="27"/>
      <c r="Y301" s="27"/>
      <c r="Z301" s="26"/>
    </row>
    <row r="302" spans="1:26" hidden="1" x14ac:dyDescent="0.25">
      <c r="A302" s="2">
        <f>'[1]cout kilometre'!B227+'calcul coût de revient'!B307</f>
        <v>9.6048285714285715</v>
      </c>
      <c r="B302" s="29" t="s">
        <v>12</v>
      </c>
      <c r="C302" s="30">
        <v>2.0833333333333333E-3</v>
      </c>
      <c r="D302" s="25" t="s">
        <v>13</v>
      </c>
      <c r="E302" s="64"/>
      <c r="F302" s="64"/>
      <c r="G302" s="62"/>
      <c r="H302" s="62"/>
      <c r="I302" s="64"/>
      <c r="J302" s="52">
        <f t="shared" si="34"/>
        <v>0</v>
      </c>
      <c r="L302" s="63"/>
      <c r="M302" s="63"/>
      <c r="N302" s="64"/>
      <c r="O302" s="65"/>
      <c r="P302" s="27"/>
      <c r="Q302" s="27"/>
      <c r="R302" s="27"/>
      <c r="S302" s="27"/>
      <c r="T302" s="26"/>
      <c r="U302" s="28"/>
      <c r="V302" s="27"/>
      <c r="W302" s="27"/>
      <c r="X302" s="27"/>
      <c r="Y302" s="27"/>
      <c r="Z302" s="26"/>
    </row>
    <row r="303" spans="1:26" hidden="1" x14ac:dyDescent="0.25">
      <c r="A303" s="28" t="s">
        <v>14</v>
      </c>
      <c r="B303" s="29" t="s">
        <v>21</v>
      </c>
      <c r="C303" s="30">
        <v>6.9444444444444441E-3</v>
      </c>
      <c r="D303" s="25" t="s">
        <v>22</v>
      </c>
      <c r="E303" s="64">
        <v>5.35</v>
      </c>
      <c r="F303" s="64"/>
      <c r="G303" s="62"/>
      <c r="H303" s="62"/>
      <c r="I303" s="64">
        <v>6.4</v>
      </c>
      <c r="J303" s="52">
        <f t="shared" si="34"/>
        <v>6.4</v>
      </c>
      <c r="L303" s="63">
        <v>100</v>
      </c>
      <c r="M303" s="63">
        <v>2</v>
      </c>
      <c r="N303" s="64">
        <f>(I303/L303)*M303</f>
        <v>0.128</v>
      </c>
      <c r="O303" s="65"/>
      <c r="P303" s="27"/>
      <c r="Q303" s="27"/>
      <c r="R303" s="27"/>
      <c r="S303" s="27"/>
      <c r="T303" s="26"/>
      <c r="U303" s="28"/>
      <c r="V303" s="27"/>
      <c r="W303" s="27"/>
      <c r="X303" s="27"/>
      <c r="Y303" s="27"/>
      <c r="Z303" s="26"/>
    </row>
    <row r="304" spans="1:26" hidden="1" x14ac:dyDescent="0.25">
      <c r="A304" s="25">
        <f>A302/1.196</f>
        <v>8.0307931199235547</v>
      </c>
      <c r="B304" s="29" t="s">
        <v>23</v>
      </c>
      <c r="C304" s="30">
        <v>1.0416666666666666E-2</v>
      </c>
      <c r="D304" s="32" t="s">
        <v>37</v>
      </c>
      <c r="E304" s="64">
        <v>21.6</v>
      </c>
      <c r="F304" s="64"/>
      <c r="G304" s="62"/>
      <c r="H304" s="62"/>
      <c r="I304" s="64">
        <v>25.83</v>
      </c>
      <c r="J304" s="52">
        <f t="shared" si="34"/>
        <v>25.83</v>
      </c>
      <c r="L304" s="63">
        <v>3</v>
      </c>
      <c r="M304" s="63">
        <v>1</v>
      </c>
      <c r="N304" s="64">
        <f>(I304/L304)*M304</f>
        <v>8.61</v>
      </c>
      <c r="O304" s="65"/>
      <c r="P304" s="27"/>
      <c r="Q304" s="27"/>
      <c r="R304" s="27"/>
      <c r="S304" s="27"/>
      <c r="T304" s="26"/>
      <c r="U304" s="28"/>
      <c r="V304" s="27"/>
      <c r="W304" s="27"/>
      <c r="X304" s="27"/>
      <c r="Y304" s="27"/>
      <c r="Z304" s="26"/>
    </row>
    <row r="305" spans="1:26" hidden="1" x14ac:dyDescent="0.25">
      <c r="A305" s="28"/>
      <c r="B305" s="29" t="s">
        <v>25</v>
      </c>
      <c r="C305" s="30">
        <v>6.9444444444444447E-4</v>
      </c>
      <c r="D305" s="32" t="s">
        <v>38</v>
      </c>
      <c r="E305" s="64">
        <v>8.0299999999999994</v>
      </c>
      <c r="F305" s="64"/>
      <c r="G305" s="62"/>
      <c r="H305" s="62"/>
      <c r="I305" s="64">
        <v>9.6</v>
      </c>
      <c r="J305" s="52">
        <f t="shared" si="34"/>
        <v>9.6</v>
      </c>
      <c r="L305" s="63">
        <v>30</v>
      </c>
      <c r="M305" s="63">
        <v>0.5</v>
      </c>
      <c r="N305" s="64">
        <f t="shared" ref="N305" si="41">(I305/L305)*M305</f>
        <v>0.16</v>
      </c>
      <c r="O305" s="65"/>
      <c r="P305" s="27"/>
      <c r="Q305" s="27"/>
      <c r="R305" s="27"/>
      <c r="S305" s="27"/>
      <c r="T305" s="26"/>
      <c r="U305" s="28"/>
      <c r="V305" s="27"/>
      <c r="W305" s="27"/>
      <c r="X305" s="27"/>
      <c r="Y305" s="27"/>
      <c r="Z305" s="26"/>
    </row>
    <row r="306" spans="1:26" hidden="1" x14ac:dyDescent="0.25">
      <c r="C306" s="8">
        <f>SUM(C300:C305)</f>
        <v>2.2916666666666665E-2</v>
      </c>
      <c r="J306" s="52">
        <f t="shared" si="34"/>
        <v>0</v>
      </c>
    </row>
    <row r="307" spans="1:26" hidden="1" x14ac:dyDescent="0.25">
      <c r="A307" s="28"/>
      <c r="B307" s="29">
        <f>N307+T307+Z307</f>
        <v>9.6048285714285715</v>
      </c>
      <c r="C307" s="30" t="s">
        <v>28</v>
      </c>
      <c r="D307" s="25">
        <f>B307/1.196</f>
        <v>8.0307931199235547</v>
      </c>
      <c r="E307" s="64"/>
      <c r="F307" s="64"/>
      <c r="G307" s="62"/>
      <c r="H307" s="62"/>
      <c r="I307" s="64"/>
      <c r="J307" s="52">
        <f t="shared" si="34"/>
        <v>0</v>
      </c>
      <c r="L307" s="63"/>
      <c r="M307" s="63"/>
      <c r="N307" s="64">
        <f>SUM(N300:N305)</f>
        <v>9.3929999999999989</v>
      </c>
      <c r="O307" s="65"/>
      <c r="P307" s="27"/>
      <c r="Q307" s="27"/>
      <c r="R307" s="27"/>
      <c r="S307" s="27"/>
      <c r="T307" s="26">
        <f>SUM(T300:T305)</f>
        <v>9.6114285714285722E-2</v>
      </c>
      <c r="U307" s="28"/>
      <c r="V307" s="27"/>
      <c r="W307" s="27"/>
      <c r="X307" s="27"/>
      <c r="Y307" s="27"/>
      <c r="Z307" s="26">
        <f>SUM(Z289:Z304)</f>
        <v>0.11571428571428571</v>
      </c>
    </row>
    <row r="308" spans="1:26" x14ac:dyDescent="0.25">
      <c r="A308" s="18"/>
      <c r="B308" s="19"/>
      <c r="C308" s="20"/>
      <c r="D308" s="21"/>
      <c r="E308" s="60"/>
      <c r="F308" s="60"/>
      <c r="G308" s="58"/>
      <c r="H308" s="58"/>
      <c r="I308" s="60"/>
      <c r="J308" s="60"/>
      <c r="K308" s="60"/>
      <c r="L308" s="59"/>
      <c r="M308" s="59"/>
      <c r="N308" s="60"/>
      <c r="O308" s="61"/>
      <c r="P308" s="23"/>
      <c r="Q308" s="23"/>
      <c r="R308" s="23"/>
      <c r="S308" s="23"/>
      <c r="T308" s="22"/>
      <c r="U308" s="18"/>
      <c r="V308" s="23"/>
      <c r="W308" s="23"/>
      <c r="X308" s="23"/>
      <c r="Y308" s="23"/>
      <c r="Z308" s="22"/>
    </row>
    <row r="309" spans="1:26" x14ac:dyDescent="0.25">
      <c r="A309" s="16" t="s">
        <v>98</v>
      </c>
      <c r="B309" s="11" t="s">
        <v>7</v>
      </c>
      <c r="E309" s="52">
        <f t="shared" ref="E309:E329" si="42">H309/F309</f>
        <v>0</v>
      </c>
      <c r="F309" s="52">
        <v>1.2</v>
      </c>
      <c r="I309" s="52">
        <f t="shared" ref="I309:I329" si="43">G309+(G309*K309)</f>
        <v>0</v>
      </c>
      <c r="J309" s="52">
        <f t="shared" si="34"/>
        <v>0</v>
      </c>
      <c r="K309" s="52">
        <v>0.2</v>
      </c>
      <c r="M309" s="36">
        <v>3</v>
      </c>
      <c r="N309" s="52">
        <f>IF(L309="",0,(J309/L309)*M309)</f>
        <v>0</v>
      </c>
      <c r="P309" s="1"/>
      <c r="Q309" s="1"/>
      <c r="R309" s="1"/>
      <c r="S309" s="1"/>
      <c r="T309" s="1"/>
      <c r="V309" s="1"/>
      <c r="W309" s="1"/>
      <c r="X309" s="1"/>
      <c r="Y309" s="1"/>
      <c r="Z309" s="1"/>
    </row>
    <row r="310" spans="1:26" x14ac:dyDescent="0.25">
      <c r="B310" s="11" t="s">
        <v>9</v>
      </c>
      <c r="D310" s="1"/>
      <c r="E310" s="52">
        <f t="shared" si="42"/>
        <v>0</v>
      </c>
      <c r="F310" s="52">
        <v>1.2</v>
      </c>
      <c r="I310" s="52">
        <f t="shared" si="43"/>
        <v>0</v>
      </c>
      <c r="J310" s="52">
        <f t="shared" si="34"/>
        <v>0</v>
      </c>
      <c r="K310" s="52">
        <v>0.2</v>
      </c>
      <c r="M310" s="36">
        <v>2</v>
      </c>
      <c r="N310" s="52">
        <f t="shared" ref="N310:N329" si="44">IF(L310="",0,(J310/L310)*M310)</f>
        <v>0</v>
      </c>
      <c r="P310" s="1"/>
      <c r="Q310" s="1"/>
      <c r="R310" s="1"/>
      <c r="S310" s="1"/>
      <c r="T310" s="1"/>
      <c r="V310" s="1"/>
      <c r="W310" s="1"/>
      <c r="X310" s="1"/>
      <c r="Y310" s="1"/>
      <c r="Z310" s="1"/>
    </row>
    <row r="311" spans="1:26" x14ac:dyDescent="0.25">
      <c r="A311" s="2"/>
      <c r="B311" s="11" t="s">
        <v>12</v>
      </c>
      <c r="E311" s="52">
        <f t="shared" si="42"/>
        <v>0</v>
      </c>
      <c r="F311" s="52">
        <v>1.2</v>
      </c>
      <c r="I311" s="52">
        <f t="shared" si="43"/>
        <v>0</v>
      </c>
      <c r="J311" s="52">
        <f t="shared" si="34"/>
        <v>0</v>
      </c>
      <c r="K311" s="52">
        <v>0.2</v>
      </c>
      <c r="N311" s="52">
        <f t="shared" si="44"/>
        <v>0</v>
      </c>
      <c r="P311" s="1"/>
      <c r="Q311" s="1"/>
      <c r="R311" s="1"/>
      <c r="S311" s="1"/>
      <c r="T311" s="1"/>
      <c r="V311" s="1"/>
      <c r="W311" s="1"/>
      <c r="X311" s="1"/>
      <c r="Y311" s="1"/>
      <c r="Z311" s="1"/>
    </row>
    <row r="312" spans="1:26" x14ac:dyDescent="0.25">
      <c r="B312" s="11" t="s">
        <v>15</v>
      </c>
      <c r="E312" s="52">
        <f t="shared" si="42"/>
        <v>0</v>
      </c>
      <c r="F312" s="52">
        <v>1.2</v>
      </c>
      <c r="I312" s="52">
        <f t="shared" si="43"/>
        <v>0</v>
      </c>
      <c r="J312" s="52">
        <f t="shared" si="34"/>
        <v>0</v>
      </c>
      <c r="K312" s="52">
        <v>0.2</v>
      </c>
      <c r="M312" s="36">
        <v>3</v>
      </c>
      <c r="N312" s="52">
        <f t="shared" si="44"/>
        <v>0</v>
      </c>
      <c r="P312" s="1"/>
      <c r="Q312" s="1"/>
      <c r="R312" s="1"/>
      <c r="S312" s="1"/>
      <c r="T312" s="1"/>
      <c r="V312" s="1"/>
      <c r="W312" s="1"/>
      <c r="X312" s="1"/>
      <c r="Y312" s="1"/>
      <c r="Z312" s="1"/>
    </row>
    <row r="313" spans="1:26" x14ac:dyDescent="0.25">
      <c r="A313" s="2"/>
      <c r="B313" s="14" t="s">
        <v>18</v>
      </c>
      <c r="E313" s="52">
        <f t="shared" si="42"/>
        <v>0</v>
      </c>
      <c r="F313" s="52">
        <v>1.2</v>
      </c>
      <c r="I313" s="52">
        <f t="shared" si="43"/>
        <v>0</v>
      </c>
      <c r="J313" s="52">
        <f t="shared" ref="J313:J376" si="45">IF(H313&gt;0,H313,I313)</f>
        <v>0</v>
      </c>
      <c r="K313" s="52">
        <v>0.2</v>
      </c>
      <c r="M313" s="56">
        <v>0</v>
      </c>
      <c r="N313" s="52">
        <f t="shared" si="44"/>
        <v>0</v>
      </c>
      <c r="P313" s="1"/>
      <c r="Q313" s="1"/>
      <c r="R313" s="1"/>
      <c r="S313" s="1"/>
      <c r="T313" s="1"/>
      <c r="V313" s="1"/>
      <c r="W313" s="1"/>
      <c r="X313" s="1"/>
      <c r="Y313" s="1"/>
      <c r="Z313" s="1"/>
    </row>
    <row r="314" spans="1:26" x14ac:dyDescent="0.25">
      <c r="B314" s="11" t="s">
        <v>19</v>
      </c>
      <c r="E314" s="52">
        <f t="shared" si="42"/>
        <v>0</v>
      </c>
      <c r="F314" s="52">
        <v>1.2</v>
      </c>
      <c r="I314" s="52">
        <f t="shared" si="43"/>
        <v>0</v>
      </c>
      <c r="J314" s="52">
        <f t="shared" si="45"/>
        <v>0</v>
      </c>
      <c r="K314" s="52">
        <v>0.2</v>
      </c>
      <c r="N314" s="52">
        <f t="shared" si="44"/>
        <v>0</v>
      </c>
      <c r="P314" s="1"/>
      <c r="Q314" s="1"/>
      <c r="R314" s="1"/>
      <c r="S314" s="1"/>
      <c r="T314" s="1"/>
      <c r="V314" s="1"/>
      <c r="W314" s="1"/>
      <c r="X314" s="1"/>
      <c r="Y314" s="1"/>
      <c r="Z314" s="1"/>
    </row>
    <row r="315" spans="1:26" x14ac:dyDescent="0.25">
      <c r="B315" s="11" t="s">
        <v>20</v>
      </c>
      <c r="D315" s="15"/>
      <c r="E315" s="52">
        <f t="shared" si="42"/>
        <v>0</v>
      </c>
      <c r="F315" s="52">
        <v>1.2</v>
      </c>
      <c r="I315" s="52">
        <f t="shared" si="43"/>
        <v>0</v>
      </c>
      <c r="J315" s="52">
        <f t="shared" si="45"/>
        <v>0</v>
      </c>
      <c r="K315" s="52">
        <v>0.2</v>
      </c>
      <c r="M315" s="36">
        <v>0.5</v>
      </c>
      <c r="N315" s="52">
        <f t="shared" si="44"/>
        <v>0</v>
      </c>
      <c r="P315" s="1"/>
      <c r="Q315" s="1"/>
      <c r="R315" s="1"/>
      <c r="S315" s="1"/>
      <c r="T315" s="1"/>
      <c r="V315" s="1"/>
      <c r="W315" s="1"/>
      <c r="X315" s="1"/>
      <c r="Y315" s="1"/>
      <c r="Z315" s="1"/>
    </row>
    <row r="316" spans="1:26" x14ac:dyDescent="0.25">
      <c r="B316" s="11" t="s">
        <v>21</v>
      </c>
      <c r="E316" s="52">
        <f t="shared" si="42"/>
        <v>0</v>
      </c>
      <c r="F316" s="52">
        <v>1.2</v>
      </c>
      <c r="I316" s="52">
        <f t="shared" si="43"/>
        <v>0</v>
      </c>
      <c r="J316" s="52">
        <f t="shared" si="45"/>
        <v>0</v>
      </c>
      <c r="K316" s="52">
        <v>0.2</v>
      </c>
      <c r="M316" s="36">
        <v>2</v>
      </c>
      <c r="N316" s="52">
        <f t="shared" si="44"/>
        <v>0</v>
      </c>
      <c r="P316" s="1"/>
      <c r="Q316" s="1"/>
      <c r="R316" s="1"/>
      <c r="S316" s="1"/>
      <c r="T316" s="1"/>
      <c r="V316" s="1"/>
      <c r="W316" s="1"/>
      <c r="X316" s="1"/>
      <c r="Y316" s="1"/>
      <c r="Z316" s="1"/>
    </row>
    <row r="317" spans="1:26" x14ac:dyDescent="0.25">
      <c r="B317" s="11" t="s">
        <v>10</v>
      </c>
      <c r="E317" s="52">
        <f t="shared" si="42"/>
        <v>0</v>
      </c>
      <c r="F317" s="52">
        <v>1.2</v>
      </c>
      <c r="I317" s="52">
        <f t="shared" si="43"/>
        <v>0</v>
      </c>
      <c r="J317" s="52">
        <f t="shared" si="45"/>
        <v>0</v>
      </c>
      <c r="K317" s="52">
        <v>0.2</v>
      </c>
      <c r="N317" s="52">
        <f t="shared" si="44"/>
        <v>0</v>
      </c>
      <c r="P317" s="1"/>
      <c r="Q317" s="1"/>
      <c r="R317" s="1"/>
      <c r="S317" s="1"/>
      <c r="T317" s="1"/>
      <c r="V317" s="1"/>
      <c r="W317" s="1"/>
      <c r="X317" s="1"/>
      <c r="Y317" s="1"/>
      <c r="Z317" s="1"/>
    </row>
    <row r="318" spans="1:26" x14ac:dyDescent="0.25">
      <c r="B318" s="11" t="s">
        <v>23</v>
      </c>
      <c r="E318" s="52">
        <f t="shared" si="42"/>
        <v>0</v>
      </c>
      <c r="F318" s="52">
        <v>1.2</v>
      </c>
      <c r="I318" s="52">
        <f t="shared" si="43"/>
        <v>0</v>
      </c>
      <c r="J318" s="52">
        <f t="shared" si="45"/>
        <v>0</v>
      </c>
      <c r="K318" s="52">
        <v>0.2</v>
      </c>
      <c r="M318" s="36">
        <v>5</v>
      </c>
      <c r="N318" s="52">
        <f t="shared" si="44"/>
        <v>0</v>
      </c>
      <c r="P318" s="1"/>
      <c r="Q318" s="1"/>
      <c r="R318" s="1"/>
      <c r="S318" s="1"/>
      <c r="T318" s="1"/>
      <c r="V318" s="1"/>
      <c r="W318" s="1"/>
      <c r="X318" s="1"/>
      <c r="Y318" s="1"/>
      <c r="Z318" s="1"/>
    </row>
    <row r="319" spans="1:26" x14ac:dyDescent="0.25">
      <c r="B319" s="14" t="s">
        <v>92</v>
      </c>
      <c r="E319" s="52">
        <f t="shared" si="42"/>
        <v>0</v>
      </c>
      <c r="F319" s="52">
        <v>1.2</v>
      </c>
      <c r="I319" s="52">
        <f t="shared" si="43"/>
        <v>0</v>
      </c>
      <c r="J319" s="52">
        <f t="shared" si="45"/>
        <v>0</v>
      </c>
      <c r="K319" s="52">
        <v>0.2</v>
      </c>
      <c r="M319" s="36">
        <v>2</v>
      </c>
      <c r="N319" s="52">
        <f t="shared" si="44"/>
        <v>0</v>
      </c>
      <c r="P319" s="1"/>
      <c r="Q319" s="1"/>
      <c r="R319" s="1"/>
      <c r="S319" s="1"/>
      <c r="T319" s="1"/>
      <c r="V319" s="1"/>
      <c r="W319" s="1"/>
      <c r="X319" s="1"/>
      <c r="Y319" s="1"/>
      <c r="Z319" s="1"/>
    </row>
    <row r="320" spans="1:26" x14ac:dyDescent="0.25">
      <c r="B320" s="11" t="s">
        <v>93</v>
      </c>
      <c r="E320" s="52">
        <f t="shared" si="42"/>
        <v>0</v>
      </c>
      <c r="F320" s="52">
        <v>1.2</v>
      </c>
      <c r="I320" s="52">
        <f t="shared" si="43"/>
        <v>0</v>
      </c>
      <c r="J320" s="52">
        <f t="shared" si="45"/>
        <v>0</v>
      </c>
      <c r="K320" s="52">
        <v>0.2</v>
      </c>
      <c r="N320" s="52">
        <f t="shared" si="44"/>
        <v>0</v>
      </c>
      <c r="P320" s="1"/>
      <c r="Q320" s="1"/>
      <c r="R320" s="1"/>
      <c r="S320" s="1"/>
      <c r="T320" s="1"/>
      <c r="V320" s="1"/>
      <c r="W320" s="1"/>
      <c r="X320" s="1"/>
      <c r="Y320" s="1"/>
      <c r="Z320" s="1"/>
    </row>
    <row r="321" spans="1:26" x14ac:dyDescent="0.25">
      <c r="B321" s="11" t="s">
        <v>25</v>
      </c>
      <c r="E321" s="52">
        <f t="shared" si="42"/>
        <v>0</v>
      </c>
      <c r="F321" s="52">
        <v>1.2</v>
      </c>
      <c r="I321" s="52">
        <f t="shared" si="43"/>
        <v>0</v>
      </c>
      <c r="J321" s="52">
        <f t="shared" si="45"/>
        <v>0</v>
      </c>
      <c r="K321" s="52">
        <v>0.2</v>
      </c>
      <c r="M321" s="36">
        <v>1</v>
      </c>
      <c r="N321" s="52">
        <f t="shared" si="44"/>
        <v>0</v>
      </c>
      <c r="P321" s="1"/>
      <c r="Q321" s="1"/>
      <c r="R321" s="1"/>
      <c r="S321" s="1"/>
      <c r="T321" s="1"/>
      <c r="V321" s="1"/>
      <c r="W321" s="1"/>
      <c r="X321" s="1"/>
      <c r="Y321" s="1"/>
      <c r="Z321" s="1"/>
    </row>
    <row r="322" spans="1:26" x14ac:dyDescent="0.25">
      <c r="E322" s="52">
        <f t="shared" si="42"/>
        <v>0</v>
      </c>
      <c r="F322" s="52">
        <v>1.2</v>
      </c>
      <c r="I322" s="52">
        <f t="shared" si="43"/>
        <v>0</v>
      </c>
      <c r="J322" s="52">
        <f t="shared" si="45"/>
        <v>0</v>
      </c>
      <c r="K322" s="52">
        <v>0.2</v>
      </c>
      <c r="N322" s="52">
        <f t="shared" si="44"/>
        <v>0</v>
      </c>
      <c r="P322" s="1"/>
      <c r="Q322" s="1"/>
      <c r="R322" s="1"/>
      <c r="S322" s="1"/>
      <c r="T322" s="1"/>
      <c r="V322" s="1"/>
      <c r="W322" s="1"/>
      <c r="X322" s="1"/>
      <c r="Y322" s="1"/>
      <c r="Z322" s="1"/>
    </row>
    <row r="323" spans="1:26" x14ac:dyDescent="0.25">
      <c r="E323" s="52">
        <f t="shared" si="42"/>
        <v>0</v>
      </c>
      <c r="F323" s="52">
        <v>1.2</v>
      </c>
      <c r="I323" s="52">
        <f t="shared" si="43"/>
        <v>0</v>
      </c>
      <c r="J323" s="52">
        <f t="shared" si="45"/>
        <v>0</v>
      </c>
      <c r="K323" s="52">
        <v>0.2</v>
      </c>
      <c r="N323" s="52">
        <f t="shared" si="44"/>
        <v>0</v>
      </c>
      <c r="P323" s="1"/>
      <c r="Q323" s="1"/>
      <c r="R323" s="1"/>
      <c r="S323" s="1"/>
      <c r="T323" s="1"/>
      <c r="V323" s="1"/>
      <c r="W323" s="1"/>
      <c r="X323" s="1"/>
      <c r="Y323" s="1"/>
      <c r="Z323" s="1"/>
    </row>
    <row r="324" spans="1:26" x14ac:dyDescent="0.25">
      <c r="E324" s="52">
        <f t="shared" si="42"/>
        <v>0</v>
      </c>
      <c r="F324" s="52">
        <v>1.2</v>
      </c>
      <c r="I324" s="52">
        <f t="shared" si="43"/>
        <v>0</v>
      </c>
      <c r="J324" s="52">
        <f t="shared" si="45"/>
        <v>0</v>
      </c>
      <c r="K324" s="52">
        <v>0.2</v>
      </c>
      <c r="N324" s="52">
        <f t="shared" si="44"/>
        <v>0</v>
      </c>
      <c r="P324" s="1"/>
      <c r="Q324" s="1"/>
      <c r="R324" s="1"/>
      <c r="S324" s="1"/>
      <c r="T324" s="1"/>
      <c r="V324" s="1"/>
      <c r="W324" s="1"/>
      <c r="X324" s="1"/>
      <c r="Y324" s="1"/>
      <c r="Z324" s="1"/>
    </row>
    <row r="325" spans="1:26" x14ac:dyDescent="0.25">
      <c r="E325" s="52">
        <f t="shared" si="42"/>
        <v>0</v>
      </c>
      <c r="F325" s="52">
        <v>1.2</v>
      </c>
      <c r="I325" s="52">
        <f t="shared" si="43"/>
        <v>0</v>
      </c>
      <c r="J325" s="52">
        <f t="shared" si="45"/>
        <v>0</v>
      </c>
      <c r="K325" s="52">
        <v>0.2</v>
      </c>
      <c r="N325" s="52">
        <f t="shared" si="44"/>
        <v>0</v>
      </c>
      <c r="P325" s="1"/>
      <c r="Q325" s="1"/>
      <c r="R325" s="1"/>
      <c r="S325" s="1"/>
      <c r="T325" s="1"/>
      <c r="V325" s="1"/>
      <c r="W325" s="1"/>
      <c r="X325" s="1"/>
      <c r="Y325" s="1"/>
      <c r="Z325" s="1"/>
    </row>
    <row r="326" spans="1:26" x14ac:dyDescent="0.25">
      <c r="E326" s="52">
        <f t="shared" si="42"/>
        <v>0</v>
      </c>
      <c r="F326" s="52">
        <v>1.2</v>
      </c>
      <c r="I326" s="52">
        <f t="shared" si="43"/>
        <v>0</v>
      </c>
      <c r="J326" s="52">
        <f t="shared" si="45"/>
        <v>0</v>
      </c>
      <c r="K326" s="52">
        <v>0.2</v>
      </c>
      <c r="N326" s="52">
        <f t="shared" si="44"/>
        <v>0</v>
      </c>
      <c r="P326" s="1"/>
      <c r="Q326" s="1"/>
      <c r="R326" s="1"/>
      <c r="S326" s="1"/>
      <c r="T326" s="1"/>
      <c r="V326" s="1"/>
      <c r="W326" s="1"/>
      <c r="X326" s="1"/>
      <c r="Y326" s="1"/>
      <c r="Z326" s="1"/>
    </row>
    <row r="327" spans="1:26" x14ac:dyDescent="0.25">
      <c r="E327" s="52">
        <f t="shared" si="42"/>
        <v>0</v>
      </c>
      <c r="F327" s="52">
        <v>1.2</v>
      </c>
      <c r="I327" s="52">
        <f t="shared" si="43"/>
        <v>0</v>
      </c>
      <c r="J327" s="52">
        <f t="shared" si="45"/>
        <v>0</v>
      </c>
      <c r="K327" s="52">
        <v>0.2</v>
      </c>
      <c r="N327" s="52">
        <f t="shared" si="44"/>
        <v>0</v>
      </c>
      <c r="P327" s="1"/>
      <c r="Q327" s="1"/>
      <c r="R327" s="1"/>
      <c r="S327" s="1"/>
      <c r="T327" s="1"/>
      <c r="V327" s="1"/>
      <c r="W327" s="1"/>
      <c r="X327" s="1"/>
      <c r="Y327" s="1"/>
      <c r="Z327" s="1"/>
    </row>
    <row r="328" spans="1:26" x14ac:dyDescent="0.25">
      <c r="E328" s="52">
        <f t="shared" si="42"/>
        <v>0</v>
      </c>
      <c r="F328" s="52">
        <v>1.2</v>
      </c>
      <c r="I328" s="52">
        <f t="shared" si="43"/>
        <v>0</v>
      </c>
      <c r="J328" s="52">
        <f t="shared" si="45"/>
        <v>0</v>
      </c>
      <c r="K328" s="52">
        <v>0.2</v>
      </c>
      <c r="N328" s="52">
        <f t="shared" si="44"/>
        <v>0</v>
      </c>
      <c r="P328" s="1"/>
      <c r="Q328" s="1"/>
      <c r="R328" s="1"/>
      <c r="S328" s="1"/>
      <c r="T328" s="1"/>
      <c r="V328" s="1"/>
      <c r="W328" s="1"/>
      <c r="X328" s="1"/>
      <c r="Y328" s="1"/>
      <c r="Z328" s="1"/>
    </row>
    <row r="329" spans="1:26" x14ac:dyDescent="0.25">
      <c r="A329" s="46" t="s">
        <v>26</v>
      </c>
      <c r="B329" s="47">
        <f>SUM(C309:C328)</f>
        <v>0</v>
      </c>
      <c r="C329" s="48"/>
      <c r="D329" s="49"/>
      <c r="E329" s="52">
        <f t="shared" si="42"/>
        <v>0</v>
      </c>
      <c r="F329" s="52">
        <v>1.2</v>
      </c>
      <c r="G329" s="52"/>
      <c r="H329" s="52"/>
      <c r="I329" s="52">
        <f t="shared" si="43"/>
        <v>0</v>
      </c>
      <c r="J329" s="52">
        <f t="shared" si="45"/>
        <v>0</v>
      </c>
      <c r="K329" s="52">
        <v>0.2</v>
      </c>
      <c r="L329" s="57"/>
      <c r="M329" s="57"/>
      <c r="N329" s="52">
        <f t="shared" si="44"/>
        <v>0</v>
      </c>
      <c r="P329" s="1"/>
      <c r="Q329" s="1"/>
      <c r="R329" s="1"/>
      <c r="S329" s="1"/>
      <c r="T329" s="1"/>
      <c r="V329" s="1"/>
      <c r="W329" s="1"/>
      <c r="X329" s="1"/>
      <c r="Y329" s="1"/>
      <c r="Z329" s="1"/>
    </row>
    <row r="330" spans="1:26" x14ac:dyDescent="0.25">
      <c r="A330" s="51" t="s">
        <v>27</v>
      </c>
      <c r="B330" s="77">
        <f>N330</f>
        <v>0</v>
      </c>
      <c r="C330" s="48" t="s">
        <v>28</v>
      </c>
      <c r="D330" s="80">
        <f>B330/$P$1</f>
        <v>0</v>
      </c>
      <c r="G330" s="52"/>
      <c r="H330" s="52"/>
      <c r="J330" s="52">
        <f t="shared" si="45"/>
        <v>0</v>
      </c>
      <c r="L330" s="57"/>
      <c r="M330" s="57"/>
      <c r="N330" s="52">
        <f>SUM(N309:N329)</f>
        <v>0</v>
      </c>
      <c r="P330" s="1"/>
      <c r="Q330" s="1"/>
      <c r="R330" s="1"/>
      <c r="S330" s="1"/>
      <c r="T330" s="1"/>
      <c r="V330" s="1"/>
      <c r="W330" s="1"/>
      <c r="X330" s="1"/>
      <c r="Y330" s="1"/>
      <c r="Z330" s="1"/>
    </row>
    <row r="331" spans="1:26" hidden="1" x14ac:dyDescent="0.25">
      <c r="A331" s="18"/>
      <c r="B331" s="19"/>
      <c r="C331" s="20"/>
      <c r="D331" s="21"/>
      <c r="E331" s="60"/>
      <c r="F331" s="60"/>
      <c r="G331" s="58"/>
      <c r="H331" s="58"/>
      <c r="I331" s="60"/>
      <c r="J331" s="52">
        <f t="shared" si="45"/>
        <v>0</v>
      </c>
      <c r="L331" s="59"/>
      <c r="M331" s="59"/>
      <c r="N331" s="60"/>
      <c r="O331" s="61"/>
      <c r="P331" s="23"/>
      <c r="Q331" s="23"/>
      <c r="R331" s="23"/>
      <c r="S331" s="23"/>
      <c r="T331" s="22"/>
      <c r="U331" s="18"/>
      <c r="V331" s="23"/>
      <c r="W331" s="23"/>
      <c r="X331" s="23"/>
      <c r="Y331" s="23"/>
      <c r="Z331" s="22"/>
    </row>
    <row r="332" spans="1:26" hidden="1" x14ac:dyDescent="0.25">
      <c r="A332" s="24" t="s">
        <v>31</v>
      </c>
      <c r="B332" s="85" t="s">
        <v>7</v>
      </c>
      <c r="C332" s="86">
        <v>2.7777777777777779E-3</v>
      </c>
      <c r="D332" s="25" t="s">
        <v>8</v>
      </c>
      <c r="E332" s="64">
        <v>8.2799999999999994</v>
      </c>
      <c r="F332" s="64"/>
      <c r="G332" s="62"/>
      <c r="H332" s="62"/>
      <c r="I332" s="64">
        <v>9.9</v>
      </c>
      <c r="J332" s="52">
        <f t="shared" si="45"/>
        <v>9.9</v>
      </c>
      <c r="L332" s="63">
        <v>200</v>
      </c>
      <c r="M332" s="63">
        <v>6.67</v>
      </c>
      <c r="N332" s="64">
        <f>(I332/L332)*M332</f>
        <v>0.33016499999999999</v>
      </c>
      <c r="O332" s="65" t="s">
        <v>9</v>
      </c>
      <c r="P332" s="27">
        <v>5.35</v>
      </c>
      <c r="Q332" s="27">
        <v>6.4</v>
      </c>
      <c r="R332" s="27">
        <v>100</v>
      </c>
      <c r="S332" s="27">
        <v>1.1000000000000001</v>
      </c>
      <c r="T332" s="26">
        <f>(Q332/R332)*S332</f>
        <v>7.0400000000000004E-2</v>
      </c>
      <c r="U332" s="28" t="s">
        <v>10</v>
      </c>
      <c r="V332" s="27">
        <v>0.75</v>
      </c>
      <c r="W332" s="27">
        <v>0.9</v>
      </c>
      <c r="X332" s="27">
        <v>70</v>
      </c>
      <c r="Y332" s="27">
        <v>3</v>
      </c>
      <c r="Z332" s="26">
        <f>(W332/X332)*Y332</f>
        <v>3.8571428571428569E-2</v>
      </c>
    </row>
    <row r="333" spans="1:26" hidden="1" x14ac:dyDescent="0.25">
      <c r="A333" s="24" t="s">
        <v>32</v>
      </c>
      <c r="B333" s="85"/>
      <c r="C333" s="86"/>
      <c r="D333" s="28" t="s">
        <v>11</v>
      </c>
      <c r="E333" s="64">
        <v>8.2799999999999994</v>
      </c>
      <c r="F333" s="64"/>
      <c r="G333" s="62"/>
      <c r="H333" s="62"/>
      <c r="I333" s="64">
        <v>9.9</v>
      </c>
      <c r="J333" s="52">
        <f t="shared" si="45"/>
        <v>9.9</v>
      </c>
      <c r="L333" s="63">
        <v>200</v>
      </c>
      <c r="M333" s="63">
        <v>3.33</v>
      </c>
      <c r="N333" s="64">
        <f>(I333/L333)*M333</f>
        <v>0.16483500000000001</v>
      </c>
      <c r="O333" s="65" t="s">
        <v>10</v>
      </c>
      <c r="P333" s="27">
        <v>0.75</v>
      </c>
      <c r="Q333" s="27">
        <v>0.9</v>
      </c>
      <c r="R333" s="27">
        <v>70</v>
      </c>
      <c r="S333" s="27">
        <v>2</v>
      </c>
      <c r="T333" s="26">
        <f>(Q333/R333)*S333</f>
        <v>2.5714285714285714E-2</v>
      </c>
      <c r="U333" s="28"/>
      <c r="V333" s="27"/>
      <c r="W333" s="27"/>
      <c r="X333" s="27"/>
      <c r="Y333" s="27"/>
      <c r="Z333" s="26"/>
    </row>
    <row r="334" spans="1:26" hidden="1" x14ac:dyDescent="0.25">
      <c r="A334" s="2">
        <f>'[1]cout kilometre'!B185+'calcul coût de revient'!B339</f>
        <v>9.1943523809523793</v>
      </c>
      <c r="B334" s="29" t="s">
        <v>12</v>
      </c>
      <c r="C334" s="30">
        <v>2.0833333333333333E-3</v>
      </c>
      <c r="D334" s="25" t="s">
        <v>13</v>
      </c>
      <c r="E334" s="64"/>
      <c r="F334" s="64"/>
      <c r="G334" s="62"/>
      <c r="H334" s="62"/>
      <c r="I334" s="64"/>
      <c r="J334" s="52">
        <f t="shared" si="45"/>
        <v>0</v>
      </c>
      <c r="L334" s="63"/>
      <c r="M334" s="63"/>
      <c r="N334" s="64"/>
      <c r="O334" s="65"/>
      <c r="P334" s="27"/>
      <c r="Q334" s="27"/>
      <c r="R334" s="27"/>
      <c r="S334" s="27"/>
      <c r="T334" s="26"/>
      <c r="U334" s="28"/>
      <c r="V334" s="27"/>
      <c r="W334" s="27"/>
      <c r="X334" s="27"/>
      <c r="Y334" s="27"/>
      <c r="Z334" s="26"/>
    </row>
    <row r="335" spans="1:26" hidden="1" x14ac:dyDescent="0.25">
      <c r="A335" s="28" t="s">
        <v>14</v>
      </c>
      <c r="B335" s="31" t="s">
        <v>33</v>
      </c>
      <c r="C335" s="30">
        <v>6.9444444444444441E-3</v>
      </c>
      <c r="D335" s="25" t="s">
        <v>22</v>
      </c>
      <c r="E335" s="64">
        <v>5.35</v>
      </c>
      <c r="F335" s="64"/>
      <c r="G335" s="62"/>
      <c r="H335" s="62"/>
      <c r="I335" s="64">
        <v>6.4</v>
      </c>
      <c r="J335" s="52">
        <f t="shared" si="45"/>
        <v>6.4</v>
      </c>
      <c r="L335" s="63">
        <v>100</v>
      </c>
      <c r="M335" s="63">
        <v>2</v>
      </c>
      <c r="N335" s="64">
        <f>(I335/L335)*M335</f>
        <v>0.128</v>
      </c>
      <c r="O335" s="65"/>
      <c r="P335" s="27"/>
      <c r="Q335" s="27"/>
      <c r="R335" s="27"/>
      <c r="S335" s="27"/>
      <c r="T335" s="26"/>
      <c r="U335" s="28"/>
      <c r="V335" s="27"/>
      <c r="W335" s="27"/>
      <c r="X335" s="27"/>
      <c r="Y335" s="27"/>
      <c r="Z335" s="26"/>
    </row>
    <row r="336" spans="1:26" hidden="1" x14ac:dyDescent="0.25">
      <c r="A336" s="25">
        <f>A334/1.196</f>
        <v>7.6875856028029927</v>
      </c>
      <c r="B336" s="31" t="s">
        <v>34</v>
      </c>
      <c r="C336" s="30">
        <v>1.0416666666666666E-2</v>
      </c>
      <c r="D336" s="32" t="s">
        <v>35</v>
      </c>
      <c r="E336" s="64">
        <v>27.09</v>
      </c>
      <c r="F336" s="64"/>
      <c r="G336" s="62"/>
      <c r="H336" s="62"/>
      <c r="I336" s="64">
        <v>32.4</v>
      </c>
      <c r="J336" s="52">
        <f t="shared" si="45"/>
        <v>32.4</v>
      </c>
      <c r="L336" s="63">
        <v>4</v>
      </c>
      <c r="M336" s="63">
        <v>1</v>
      </c>
      <c r="N336" s="64">
        <f>(I336/L336)*M336</f>
        <v>8.1</v>
      </c>
      <c r="O336" s="65"/>
      <c r="P336" s="27"/>
      <c r="Q336" s="27"/>
      <c r="R336" s="27"/>
      <c r="S336" s="27"/>
      <c r="T336" s="26"/>
      <c r="U336" s="28"/>
      <c r="V336" s="27"/>
      <c r="W336" s="27"/>
      <c r="X336" s="27"/>
      <c r="Y336" s="27"/>
      <c r="Z336" s="26"/>
    </row>
    <row r="337" spans="1:26" hidden="1" x14ac:dyDescent="0.25">
      <c r="A337" s="28"/>
      <c r="B337" s="29" t="s">
        <v>25</v>
      </c>
      <c r="C337" s="30">
        <v>6.9444444444444447E-4</v>
      </c>
      <c r="D337" s="25" t="s">
        <v>30</v>
      </c>
      <c r="E337" s="64">
        <v>16.89</v>
      </c>
      <c r="F337" s="64"/>
      <c r="G337" s="62"/>
      <c r="H337" s="62"/>
      <c r="I337" s="64">
        <v>20.2</v>
      </c>
      <c r="J337" s="52">
        <f t="shared" si="45"/>
        <v>20.2</v>
      </c>
      <c r="L337" s="63">
        <v>30</v>
      </c>
      <c r="M337" s="63">
        <v>0.5</v>
      </c>
      <c r="N337" s="64">
        <f t="shared" ref="N337" si="46">(I337/L337)*M337</f>
        <v>0.33666666666666667</v>
      </c>
      <c r="O337" s="65"/>
      <c r="P337" s="27"/>
      <c r="Q337" s="27"/>
      <c r="R337" s="27"/>
      <c r="S337" s="27"/>
      <c r="T337" s="26"/>
      <c r="U337" s="28"/>
      <c r="V337" s="27"/>
      <c r="W337" s="27"/>
      <c r="X337" s="27"/>
      <c r="Y337" s="27"/>
      <c r="Z337" s="26"/>
    </row>
    <row r="338" spans="1:26" hidden="1" x14ac:dyDescent="0.25">
      <c r="A338" s="28"/>
      <c r="B338" s="29"/>
      <c r="C338" s="30">
        <f>SUM(C332:C337)</f>
        <v>2.2916666666666665E-2</v>
      </c>
      <c r="D338" s="32"/>
      <c r="E338" s="64"/>
      <c r="F338" s="64"/>
      <c r="G338" s="62"/>
      <c r="H338" s="62"/>
      <c r="I338" s="64"/>
      <c r="J338" s="52">
        <f t="shared" si="45"/>
        <v>0</v>
      </c>
      <c r="L338" s="63"/>
      <c r="M338" s="63"/>
      <c r="N338" s="64"/>
      <c r="O338" s="65"/>
      <c r="P338" s="27"/>
      <c r="Q338" s="27"/>
      <c r="R338" s="27"/>
      <c r="S338" s="27"/>
      <c r="T338" s="26"/>
      <c r="U338" s="28"/>
      <c r="V338" s="27"/>
      <c r="W338" s="27"/>
      <c r="X338" s="27"/>
      <c r="Y338" s="27"/>
      <c r="Z338" s="26"/>
    </row>
    <row r="339" spans="1:26" hidden="1" x14ac:dyDescent="0.25">
      <c r="A339" s="33">
        <f>C332+C334+C335+C336</f>
        <v>2.222222222222222E-2</v>
      </c>
      <c r="B339" s="29">
        <f>N339+T339+Z339</f>
        <v>9.1943523809523793</v>
      </c>
      <c r="C339" s="30" t="s">
        <v>28</v>
      </c>
      <c r="D339" s="25">
        <f>B339/1.196</f>
        <v>7.6875856028029927</v>
      </c>
      <c r="E339" s="64"/>
      <c r="F339" s="64"/>
      <c r="G339" s="62"/>
      <c r="H339" s="62"/>
      <c r="I339" s="64"/>
      <c r="J339" s="52">
        <f t="shared" si="45"/>
        <v>0</v>
      </c>
      <c r="L339" s="63"/>
      <c r="M339" s="63"/>
      <c r="N339" s="64">
        <f>SUM(N332:N337)</f>
        <v>9.059666666666665</v>
      </c>
      <c r="O339" s="65"/>
      <c r="P339" s="27"/>
      <c r="Q339" s="27"/>
      <c r="R339" s="27"/>
      <c r="S339" s="27"/>
      <c r="T339" s="26">
        <f>SUM(T332:T337)</f>
        <v>9.6114285714285722E-2</v>
      </c>
      <c r="U339" s="28"/>
      <c r="V339" s="27"/>
      <c r="W339" s="27"/>
      <c r="X339" s="27"/>
      <c r="Y339" s="27"/>
      <c r="Z339" s="26">
        <f>SUM(Z331:Z336)</f>
        <v>3.8571428571428569E-2</v>
      </c>
    </row>
    <row r="340" spans="1:26" hidden="1" x14ac:dyDescent="0.25">
      <c r="A340" s="87"/>
      <c r="B340" s="87"/>
      <c r="C340" s="30"/>
      <c r="D340" s="25"/>
      <c r="E340" s="64"/>
      <c r="F340" s="64"/>
      <c r="G340" s="62"/>
      <c r="H340" s="62"/>
      <c r="I340" s="64"/>
      <c r="J340" s="52">
        <f t="shared" si="45"/>
        <v>0</v>
      </c>
      <c r="L340" s="63"/>
      <c r="M340" s="63"/>
      <c r="N340" s="64"/>
      <c r="O340" s="65"/>
      <c r="P340" s="27"/>
      <c r="Q340" s="27"/>
      <c r="R340" s="27"/>
      <c r="S340" s="27"/>
      <c r="T340" s="26"/>
      <c r="U340" s="28"/>
      <c r="V340" s="27"/>
      <c r="W340" s="27"/>
      <c r="X340" s="27"/>
      <c r="Y340" s="27"/>
      <c r="Z340" s="26"/>
    </row>
    <row r="341" spans="1:26" hidden="1" x14ac:dyDescent="0.25">
      <c r="A341" s="18"/>
      <c r="B341" s="19"/>
      <c r="C341" s="20"/>
      <c r="D341" s="21"/>
      <c r="E341" s="60"/>
      <c r="F341" s="60"/>
      <c r="G341" s="58"/>
      <c r="H341" s="58"/>
      <c r="I341" s="60"/>
      <c r="J341" s="52">
        <f t="shared" si="45"/>
        <v>0</v>
      </c>
      <c r="L341" s="59"/>
      <c r="M341" s="59"/>
      <c r="N341" s="60"/>
      <c r="O341" s="61"/>
      <c r="P341" s="23"/>
      <c r="Q341" s="23"/>
      <c r="R341" s="23"/>
      <c r="S341" s="23"/>
      <c r="T341" s="22"/>
      <c r="U341" s="18"/>
      <c r="V341" s="23"/>
      <c r="W341" s="23"/>
      <c r="X341" s="23"/>
      <c r="Y341" s="23"/>
      <c r="Z341" s="22"/>
    </row>
    <row r="342" spans="1:26" hidden="1" x14ac:dyDescent="0.25">
      <c r="A342" s="24" t="s">
        <v>31</v>
      </c>
      <c r="B342" s="85" t="s">
        <v>7</v>
      </c>
      <c r="C342" s="86">
        <v>2.7777777777777779E-3</v>
      </c>
      <c r="D342" s="25" t="s">
        <v>8</v>
      </c>
      <c r="E342" s="64">
        <v>8.2799999999999994</v>
      </c>
      <c r="F342" s="64"/>
      <c r="G342" s="62"/>
      <c r="H342" s="62"/>
      <c r="I342" s="64">
        <v>9.9</v>
      </c>
      <c r="J342" s="52">
        <f t="shared" si="45"/>
        <v>9.9</v>
      </c>
      <c r="L342" s="63">
        <v>200</v>
      </c>
      <c r="M342" s="63">
        <v>6.67</v>
      </c>
      <c r="N342" s="64">
        <f>(I342/L342)*M342</f>
        <v>0.33016499999999999</v>
      </c>
      <c r="O342" s="65" t="s">
        <v>9</v>
      </c>
      <c r="P342" s="27">
        <v>5.35</v>
      </c>
      <c r="Q342" s="27">
        <v>6.4</v>
      </c>
      <c r="R342" s="27">
        <v>100</v>
      </c>
      <c r="S342" s="27">
        <v>1.1000000000000001</v>
      </c>
      <c r="T342" s="26">
        <f>(Q342/R342)*S342</f>
        <v>7.0400000000000004E-2</v>
      </c>
      <c r="U342" s="28" t="s">
        <v>10</v>
      </c>
      <c r="V342" s="27">
        <v>0.75</v>
      </c>
      <c r="W342" s="27">
        <v>0.9</v>
      </c>
      <c r="X342" s="27">
        <v>70</v>
      </c>
      <c r="Y342" s="27">
        <v>3</v>
      </c>
      <c r="Z342" s="26">
        <f>(W342/X342)*Y342</f>
        <v>3.8571428571428569E-2</v>
      </c>
    </row>
    <row r="343" spans="1:26" hidden="1" x14ac:dyDescent="0.25">
      <c r="A343" s="24" t="s">
        <v>36</v>
      </c>
      <c r="B343" s="85"/>
      <c r="C343" s="86"/>
      <c r="D343" s="28" t="s">
        <v>11</v>
      </c>
      <c r="E343" s="64">
        <v>8.2799999999999994</v>
      </c>
      <c r="F343" s="64"/>
      <c r="G343" s="62"/>
      <c r="H343" s="62"/>
      <c r="I343" s="64">
        <v>9.9</v>
      </c>
      <c r="J343" s="52">
        <f t="shared" si="45"/>
        <v>9.9</v>
      </c>
      <c r="L343" s="63">
        <v>200</v>
      </c>
      <c r="M343" s="63">
        <v>3.33</v>
      </c>
      <c r="N343" s="64">
        <f>(I343/L343)*M343</f>
        <v>0.16483500000000001</v>
      </c>
      <c r="O343" s="65" t="s">
        <v>10</v>
      </c>
      <c r="P343" s="27">
        <v>0.75</v>
      </c>
      <c r="Q343" s="27">
        <v>0.9</v>
      </c>
      <c r="R343" s="27">
        <v>70</v>
      </c>
      <c r="S343" s="27">
        <v>2</v>
      </c>
      <c r="T343" s="26">
        <f>(Q343/R343)*S343</f>
        <v>2.5714285714285714E-2</v>
      </c>
      <c r="U343" s="28"/>
      <c r="V343" s="27"/>
      <c r="W343" s="27"/>
      <c r="X343" s="27"/>
      <c r="Y343" s="27"/>
      <c r="Z343" s="26"/>
    </row>
    <row r="344" spans="1:26" hidden="1" x14ac:dyDescent="0.25">
      <c r="A344" s="2">
        <f>'[1]cout kilometre'!B185+'calcul coût de revient'!B349</f>
        <v>9.6048285714285715</v>
      </c>
      <c r="B344" s="29" t="s">
        <v>12</v>
      </c>
      <c r="C344" s="30">
        <v>2.0833333333333333E-3</v>
      </c>
      <c r="D344" s="25" t="s">
        <v>13</v>
      </c>
      <c r="E344" s="64"/>
      <c r="F344" s="64"/>
      <c r="G344" s="62"/>
      <c r="H344" s="62"/>
      <c r="I344" s="64"/>
      <c r="J344" s="52">
        <f t="shared" si="45"/>
        <v>0</v>
      </c>
      <c r="L344" s="63"/>
      <c r="M344" s="63"/>
      <c r="N344" s="64"/>
      <c r="O344" s="65"/>
      <c r="P344" s="27"/>
      <c r="Q344" s="27"/>
      <c r="R344" s="27"/>
      <c r="S344" s="27"/>
      <c r="T344" s="26"/>
      <c r="U344" s="28"/>
      <c r="V344" s="27"/>
      <c r="W344" s="27"/>
      <c r="X344" s="27"/>
      <c r="Y344" s="27"/>
      <c r="Z344" s="26"/>
    </row>
    <row r="345" spans="1:26" hidden="1" x14ac:dyDescent="0.25">
      <c r="A345" s="28" t="s">
        <v>14</v>
      </c>
      <c r="B345" s="29" t="s">
        <v>21</v>
      </c>
      <c r="C345" s="30">
        <v>6.9444444444444441E-3</v>
      </c>
      <c r="D345" s="25" t="s">
        <v>22</v>
      </c>
      <c r="E345" s="64">
        <v>5.35</v>
      </c>
      <c r="F345" s="64"/>
      <c r="G345" s="62"/>
      <c r="H345" s="62"/>
      <c r="I345" s="64">
        <v>6.4</v>
      </c>
      <c r="J345" s="52">
        <f t="shared" si="45"/>
        <v>6.4</v>
      </c>
      <c r="L345" s="63">
        <v>100</v>
      </c>
      <c r="M345" s="63">
        <v>2</v>
      </c>
      <c r="N345" s="64">
        <f>(I345/L345)*M345</f>
        <v>0.128</v>
      </c>
      <c r="O345" s="65"/>
      <c r="P345" s="27"/>
      <c r="Q345" s="27"/>
      <c r="R345" s="27"/>
      <c r="S345" s="27"/>
      <c r="T345" s="26"/>
      <c r="U345" s="28"/>
      <c r="V345" s="27"/>
      <c r="W345" s="27"/>
      <c r="X345" s="27"/>
      <c r="Y345" s="27"/>
      <c r="Z345" s="26"/>
    </row>
    <row r="346" spans="1:26" hidden="1" x14ac:dyDescent="0.25">
      <c r="A346" s="25">
        <f>A344/1.196</f>
        <v>8.0307931199235547</v>
      </c>
      <c r="B346" s="29" t="s">
        <v>23</v>
      </c>
      <c r="C346" s="30">
        <v>1.0416666666666666E-2</v>
      </c>
      <c r="D346" s="32" t="s">
        <v>37</v>
      </c>
      <c r="E346" s="64">
        <v>21.6</v>
      </c>
      <c r="F346" s="64"/>
      <c r="G346" s="62"/>
      <c r="H346" s="62"/>
      <c r="I346" s="64">
        <v>25.83</v>
      </c>
      <c r="J346" s="52">
        <f t="shared" si="45"/>
        <v>25.83</v>
      </c>
      <c r="L346" s="63">
        <v>3</v>
      </c>
      <c r="M346" s="63">
        <v>1</v>
      </c>
      <c r="N346" s="64">
        <f>(I346/L346)*M346</f>
        <v>8.61</v>
      </c>
      <c r="O346" s="65"/>
      <c r="P346" s="27"/>
      <c r="Q346" s="27"/>
      <c r="R346" s="27"/>
      <c r="S346" s="27"/>
      <c r="T346" s="26"/>
      <c r="U346" s="28"/>
      <c r="V346" s="27"/>
      <c r="W346" s="27"/>
      <c r="X346" s="27"/>
      <c r="Y346" s="27"/>
      <c r="Z346" s="26"/>
    </row>
    <row r="347" spans="1:26" hidden="1" x14ac:dyDescent="0.25">
      <c r="A347" s="28"/>
      <c r="B347" s="29" t="s">
        <v>25</v>
      </c>
      <c r="C347" s="30">
        <v>6.9444444444444447E-4</v>
      </c>
      <c r="D347" s="32" t="s">
        <v>38</v>
      </c>
      <c r="E347" s="64">
        <v>8.0299999999999994</v>
      </c>
      <c r="F347" s="64"/>
      <c r="G347" s="62"/>
      <c r="H347" s="62"/>
      <c r="I347" s="64">
        <v>9.6</v>
      </c>
      <c r="J347" s="52">
        <f t="shared" si="45"/>
        <v>9.6</v>
      </c>
      <c r="L347" s="63">
        <v>30</v>
      </c>
      <c r="M347" s="63">
        <v>0.5</v>
      </c>
      <c r="N347" s="64">
        <f t="shared" ref="N347" si="47">(I347/L347)*M347</f>
        <v>0.16</v>
      </c>
      <c r="O347" s="65"/>
      <c r="P347" s="27"/>
      <c r="Q347" s="27"/>
      <c r="R347" s="27"/>
      <c r="S347" s="27"/>
      <c r="T347" s="26"/>
      <c r="U347" s="28"/>
      <c r="V347" s="27"/>
      <c r="W347" s="27"/>
      <c r="X347" s="27"/>
      <c r="Y347" s="27"/>
      <c r="Z347" s="26"/>
    </row>
    <row r="348" spans="1:26" hidden="1" x14ac:dyDescent="0.25">
      <c r="C348" s="8">
        <f>SUM(C342:C347)</f>
        <v>2.2916666666666665E-2</v>
      </c>
      <c r="J348" s="52">
        <f t="shared" si="45"/>
        <v>0</v>
      </c>
    </row>
    <row r="349" spans="1:26" hidden="1" x14ac:dyDescent="0.25">
      <c r="A349" s="28"/>
      <c r="B349" s="29">
        <f>N349+T349+Z349</f>
        <v>9.6048285714285715</v>
      </c>
      <c r="C349" s="30" t="s">
        <v>28</v>
      </c>
      <c r="D349" s="25">
        <f>B349/1.196</f>
        <v>8.0307931199235547</v>
      </c>
      <c r="E349" s="64"/>
      <c r="F349" s="64"/>
      <c r="G349" s="62"/>
      <c r="H349" s="62"/>
      <c r="I349" s="64"/>
      <c r="J349" s="52">
        <f t="shared" si="45"/>
        <v>0</v>
      </c>
      <c r="L349" s="63"/>
      <c r="M349" s="63"/>
      <c r="N349" s="64">
        <f>SUM(N342:N347)</f>
        <v>9.3929999999999989</v>
      </c>
      <c r="O349" s="65"/>
      <c r="P349" s="27"/>
      <c r="Q349" s="27"/>
      <c r="R349" s="27"/>
      <c r="S349" s="27"/>
      <c r="T349" s="26">
        <f>SUM(T342:T347)</f>
        <v>9.6114285714285722E-2</v>
      </c>
      <c r="U349" s="28"/>
      <c r="V349" s="27"/>
      <c r="W349" s="27"/>
      <c r="X349" s="27"/>
      <c r="Y349" s="27"/>
      <c r="Z349" s="26">
        <f>SUM(Z331:Z346)</f>
        <v>0.11571428571428571</v>
      </c>
    </row>
    <row r="350" spans="1:26" x14ac:dyDescent="0.25">
      <c r="A350" s="18"/>
      <c r="B350" s="19"/>
      <c r="C350" s="20"/>
      <c r="D350" s="21"/>
      <c r="E350" s="60"/>
      <c r="F350" s="60"/>
      <c r="G350" s="58"/>
      <c r="H350" s="58"/>
      <c r="I350" s="60"/>
      <c r="J350" s="60"/>
      <c r="K350" s="60"/>
      <c r="L350" s="59"/>
      <c r="M350" s="59"/>
      <c r="N350" s="60"/>
      <c r="O350" s="61"/>
      <c r="P350" s="23"/>
      <c r="Q350" s="23"/>
      <c r="R350" s="23"/>
      <c r="S350" s="23"/>
      <c r="T350" s="22"/>
      <c r="U350" s="18"/>
      <c r="V350" s="23"/>
      <c r="W350" s="23"/>
      <c r="X350" s="23"/>
      <c r="Y350" s="23"/>
      <c r="Z350" s="22"/>
    </row>
    <row r="351" spans="1:26" x14ac:dyDescent="0.25">
      <c r="A351" s="16" t="s">
        <v>98</v>
      </c>
      <c r="B351" s="11" t="s">
        <v>7</v>
      </c>
      <c r="E351" s="52">
        <f t="shared" ref="E351:E371" si="48">H351/F351</f>
        <v>0</v>
      </c>
      <c r="F351" s="52">
        <v>1.2</v>
      </c>
      <c r="I351" s="52">
        <f t="shared" ref="I351:I371" si="49">G351+(G351*K351)</f>
        <v>0</v>
      </c>
      <c r="J351" s="52">
        <f t="shared" si="45"/>
        <v>0</v>
      </c>
      <c r="K351" s="52">
        <v>0.2</v>
      </c>
      <c r="M351" s="36">
        <v>3</v>
      </c>
      <c r="N351" s="52">
        <f>IF(L351="",0,(J351/L351)*M351)</f>
        <v>0</v>
      </c>
      <c r="P351" s="1"/>
      <c r="Q351" s="1"/>
      <c r="R351" s="1"/>
      <c r="S351" s="1"/>
      <c r="T351" s="1"/>
      <c r="V351" s="1"/>
      <c r="W351" s="1"/>
      <c r="X351" s="1"/>
      <c r="Y351" s="1"/>
      <c r="Z351" s="1"/>
    </row>
    <row r="352" spans="1:26" x14ac:dyDescent="0.25">
      <c r="B352" s="11" t="s">
        <v>9</v>
      </c>
      <c r="D352" s="1"/>
      <c r="E352" s="52">
        <f t="shared" si="48"/>
        <v>0</v>
      </c>
      <c r="F352" s="52">
        <v>1.2</v>
      </c>
      <c r="I352" s="52">
        <f t="shared" si="49"/>
        <v>0</v>
      </c>
      <c r="J352" s="52">
        <f t="shared" si="45"/>
        <v>0</v>
      </c>
      <c r="K352" s="52">
        <v>0.2</v>
      </c>
      <c r="M352" s="36">
        <v>2</v>
      </c>
      <c r="N352" s="52">
        <f t="shared" ref="N352:N371" si="50">IF(L352="",0,(J352/L352)*M352)</f>
        <v>0</v>
      </c>
      <c r="P352" s="1"/>
      <c r="Q352" s="1"/>
      <c r="R352" s="1"/>
      <c r="S352" s="1"/>
      <c r="T352" s="1"/>
      <c r="V352" s="1"/>
      <c r="W352" s="1"/>
      <c r="X352" s="1"/>
      <c r="Y352" s="1"/>
      <c r="Z352" s="1"/>
    </row>
    <row r="353" spans="1:26" x14ac:dyDescent="0.25">
      <c r="A353" s="2"/>
      <c r="B353" s="11" t="s">
        <v>12</v>
      </c>
      <c r="E353" s="52">
        <f t="shared" si="48"/>
        <v>0</v>
      </c>
      <c r="F353" s="52">
        <v>1.2</v>
      </c>
      <c r="I353" s="52">
        <f t="shared" si="49"/>
        <v>0</v>
      </c>
      <c r="J353" s="52">
        <f t="shared" si="45"/>
        <v>0</v>
      </c>
      <c r="K353" s="52">
        <v>0.2</v>
      </c>
      <c r="N353" s="52">
        <f t="shared" si="50"/>
        <v>0</v>
      </c>
      <c r="P353" s="1"/>
      <c r="Q353" s="1"/>
      <c r="R353" s="1"/>
      <c r="S353" s="1"/>
      <c r="T353" s="1"/>
      <c r="V353" s="1"/>
      <c r="W353" s="1"/>
      <c r="X353" s="1"/>
      <c r="Y353" s="1"/>
      <c r="Z353" s="1"/>
    </row>
    <row r="354" spans="1:26" x14ac:dyDescent="0.25">
      <c r="B354" s="11" t="s">
        <v>15</v>
      </c>
      <c r="E354" s="52">
        <f t="shared" si="48"/>
        <v>0</v>
      </c>
      <c r="F354" s="52">
        <v>1.2</v>
      </c>
      <c r="I354" s="52">
        <f t="shared" si="49"/>
        <v>0</v>
      </c>
      <c r="J354" s="52">
        <f t="shared" si="45"/>
        <v>0</v>
      </c>
      <c r="K354" s="52">
        <v>0.2</v>
      </c>
      <c r="M354" s="36">
        <v>3</v>
      </c>
      <c r="N354" s="52">
        <f t="shared" si="50"/>
        <v>0</v>
      </c>
      <c r="P354" s="1"/>
      <c r="Q354" s="1"/>
      <c r="R354" s="1"/>
      <c r="S354" s="1"/>
      <c r="T354" s="1"/>
      <c r="V354" s="1"/>
      <c r="W354" s="1"/>
      <c r="X354" s="1"/>
      <c r="Y354" s="1"/>
      <c r="Z354" s="1"/>
    </row>
    <row r="355" spans="1:26" x14ac:dyDescent="0.25">
      <c r="A355" s="2"/>
      <c r="B355" s="14" t="s">
        <v>18</v>
      </c>
      <c r="E355" s="52">
        <f t="shared" si="48"/>
        <v>0</v>
      </c>
      <c r="F355" s="52">
        <v>1.2</v>
      </c>
      <c r="I355" s="52">
        <f t="shared" si="49"/>
        <v>0</v>
      </c>
      <c r="J355" s="52">
        <f t="shared" si="45"/>
        <v>0</v>
      </c>
      <c r="K355" s="52">
        <v>0.2</v>
      </c>
      <c r="M355" s="56">
        <v>0</v>
      </c>
      <c r="N355" s="52">
        <f t="shared" si="50"/>
        <v>0</v>
      </c>
      <c r="P355" s="1"/>
      <c r="Q355" s="1"/>
      <c r="R355" s="1"/>
      <c r="S355" s="1"/>
      <c r="T355" s="1"/>
      <c r="V355" s="1"/>
      <c r="W355" s="1"/>
      <c r="X355" s="1"/>
      <c r="Y355" s="1"/>
      <c r="Z355" s="1"/>
    </row>
    <row r="356" spans="1:26" x14ac:dyDescent="0.25">
      <c r="B356" s="11" t="s">
        <v>19</v>
      </c>
      <c r="E356" s="52">
        <f t="shared" si="48"/>
        <v>0</v>
      </c>
      <c r="F356" s="52">
        <v>1.2</v>
      </c>
      <c r="I356" s="52">
        <f t="shared" si="49"/>
        <v>0</v>
      </c>
      <c r="J356" s="52">
        <f t="shared" si="45"/>
        <v>0</v>
      </c>
      <c r="K356" s="52">
        <v>0.2</v>
      </c>
      <c r="N356" s="52">
        <f t="shared" si="50"/>
        <v>0</v>
      </c>
      <c r="P356" s="1"/>
      <c r="Q356" s="1"/>
      <c r="R356" s="1"/>
      <c r="S356" s="1"/>
      <c r="T356" s="1"/>
      <c r="V356" s="1"/>
      <c r="W356" s="1"/>
      <c r="X356" s="1"/>
      <c r="Y356" s="1"/>
      <c r="Z356" s="1"/>
    </row>
    <row r="357" spans="1:26" x14ac:dyDescent="0.25">
      <c r="B357" s="11" t="s">
        <v>20</v>
      </c>
      <c r="D357" s="15"/>
      <c r="E357" s="52">
        <f t="shared" si="48"/>
        <v>0</v>
      </c>
      <c r="F357" s="52">
        <v>1.2</v>
      </c>
      <c r="I357" s="52">
        <f t="shared" si="49"/>
        <v>0</v>
      </c>
      <c r="J357" s="52">
        <f t="shared" si="45"/>
        <v>0</v>
      </c>
      <c r="K357" s="52">
        <v>0.2</v>
      </c>
      <c r="M357" s="36">
        <v>0.5</v>
      </c>
      <c r="N357" s="52">
        <f t="shared" si="50"/>
        <v>0</v>
      </c>
      <c r="P357" s="1"/>
      <c r="Q357" s="1"/>
      <c r="R357" s="1"/>
      <c r="S357" s="1"/>
      <c r="T357" s="1"/>
      <c r="V357" s="1"/>
      <c r="W357" s="1"/>
      <c r="X357" s="1"/>
      <c r="Y357" s="1"/>
      <c r="Z357" s="1"/>
    </row>
    <row r="358" spans="1:26" x14ac:dyDescent="0.25">
      <c r="B358" s="11" t="s">
        <v>21</v>
      </c>
      <c r="E358" s="52">
        <f t="shared" si="48"/>
        <v>0</v>
      </c>
      <c r="F358" s="52">
        <v>1.2</v>
      </c>
      <c r="I358" s="52">
        <f t="shared" si="49"/>
        <v>0</v>
      </c>
      <c r="J358" s="52">
        <f t="shared" si="45"/>
        <v>0</v>
      </c>
      <c r="K358" s="52">
        <v>0.2</v>
      </c>
      <c r="M358" s="36">
        <v>2</v>
      </c>
      <c r="N358" s="52">
        <f t="shared" si="50"/>
        <v>0</v>
      </c>
      <c r="P358" s="1"/>
      <c r="Q358" s="1"/>
      <c r="R358" s="1"/>
      <c r="S358" s="1"/>
      <c r="T358" s="1"/>
      <c r="V358" s="1"/>
      <c r="W358" s="1"/>
      <c r="X358" s="1"/>
      <c r="Y358" s="1"/>
      <c r="Z358" s="1"/>
    </row>
    <row r="359" spans="1:26" x14ac:dyDescent="0.25">
      <c r="B359" s="11" t="s">
        <v>10</v>
      </c>
      <c r="E359" s="52">
        <f t="shared" si="48"/>
        <v>0</v>
      </c>
      <c r="F359" s="52">
        <v>1.2</v>
      </c>
      <c r="I359" s="52">
        <f t="shared" si="49"/>
        <v>0</v>
      </c>
      <c r="J359" s="52">
        <f t="shared" si="45"/>
        <v>0</v>
      </c>
      <c r="K359" s="52">
        <v>0.2</v>
      </c>
      <c r="N359" s="52">
        <f t="shared" si="50"/>
        <v>0</v>
      </c>
      <c r="P359" s="1"/>
      <c r="Q359" s="1"/>
      <c r="R359" s="1"/>
      <c r="S359" s="1"/>
      <c r="T359" s="1"/>
      <c r="V359" s="1"/>
      <c r="W359" s="1"/>
      <c r="X359" s="1"/>
      <c r="Y359" s="1"/>
      <c r="Z359" s="1"/>
    </row>
    <row r="360" spans="1:26" x14ac:dyDescent="0.25">
      <c r="B360" s="11" t="s">
        <v>23</v>
      </c>
      <c r="E360" s="52">
        <f t="shared" si="48"/>
        <v>0</v>
      </c>
      <c r="F360" s="52">
        <v>1.2</v>
      </c>
      <c r="I360" s="52">
        <f t="shared" si="49"/>
        <v>0</v>
      </c>
      <c r="J360" s="52">
        <f t="shared" si="45"/>
        <v>0</v>
      </c>
      <c r="K360" s="52">
        <v>0.2</v>
      </c>
      <c r="M360" s="36">
        <v>5</v>
      </c>
      <c r="N360" s="52">
        <f t="shared" si="50"/>
        <v>0</v>
      </c>
      <c r="P360" s="1"/>
      <c r="Q360" s="1"/>
      <c r="R360" s="1"/>
      <c r="S360" s="1"/>
      <c r="T360" s="1"/>
      <c r="V360" s="1"/>
      <c r="W360" s="1"/>
      <c r="X360" s="1"/>
      <c r="Y360" s="1"/>
      <c r="Z360" s="1"/>
    </row>
    <row r="361" spans="1:26" x14ac:dyDescent="0.25">
      <c r="B361" s="14" t="s">
        <v>92</v>
      </c>
      <c r="E361" s="52">
        <f t="shared" si="48"/>
        <v>0</v>
      </c>
      <c r="F361" s="52">
        <v>1.2</v>
      </c>
      <c r="I361" s="52">
        <f t="shared" si="49"/>
        <v>0</v>
      </c>
      <c r="J361" s="52">
        <f t="shared" si="45"/>
        <v>0</v>
      </c>
      <c r="K361" s="52">
        <v>0.2</v>
      </c>
      <c r="M361" s="36">
        <v>2</v>
      </c>
      <c r="N361" s="52">
        <f t="shared" si="50"/>
        <v>0</v>
      </c>
      <c r="P361" s="1"/>
      <c r="Q361" s="1"/>
      <c r="R361" s="1"/>
      <c r="S361" s="1"/>
      <c r="T361" s="1"/>
      <c r="V361" s="1"/>
      <c r="W361" s="1"/>
      <c r="X361" s="1"/>
      <c r="Y361" s="1"/>
      <c r="Z361" s="1"/>
    </row>
    <row r="362" spans="1:26" x14ac:dyDescent="0.25">
      <c r="B362" s="11" t="s">
        <v>93</v>
      </c>
      <c r="E362" s="52">
        <f t="shared" si="48"/>
        <v>0</v>
      </c>
      <c r="F362" s="52">
        <v>1.2</v>
      </c>
      <c r="I362" s="52">
        <f t="shared" si="49"/>
        <v>0</v>
      </c>
      <c r="J362" s="52">
        <f t="shared" si="45"/>
        <v>0</v>
      </c>
      <c r="K362" s="52">
        <v>0.2</v>
      </c>
      <c r="N362" s="52">
        <f t="shared" si="50"/>
        <v>0</v>
      </c>
      <c r="P362" s="1"/>
      <c r="Q362" s="1"/>
      <c r="R362" s="1"/>
      <c r="S362" s="1"/>
      <c r="T362" s="1"/>
      <c r="V362" s="1"/>
      <c r="W362" s="1"/>
      <c r="X362" s="1"/>
      <c r="Y362" s="1"/>
      <c r="Z362" s="1"/>
    </row>
    <row r="363" spans="1:26" x14ac:dyDescent="0.25">
      <c r="B363" s="11" t="s">
        <v>25</v>
      </c>
      <c r="E363" s="52">
        <f t="shared" si="48"/>
        <v>0</v>
      </c>
      <c r="F363" s="52">
        <v>1.2</v>
      </c>
      <c r="I363" s="52">
        <f t="shared" si="49"/>
        <v>0</v>
      </c>
      <c r="J363" s="52">
        <f t="shared" si="45"/>
        <v>0</v>
      </c>
      <c r="K363" s="52">
        <v>0.2</v>
      </c>
      <c r="M363" s="36">
        <v>1</v>
      </c>
      <c r="N363" s="52">
        <f t="shared" si="50"/>
        <v>0</v>
      </c>
      <c r="P363" s="1"/>
      <c r="Q363" s="1"/>
      <c r="R363" s="1"/>
      <c r="S363" s="1"/>
      <c r="T363" s="1"/>
      <c r="V363" s="1"/>
      <c r="W363" s="1"/>
      <c r="X363" s="1"/>
      <c r="Y363" s="1"/>
      <c r="Z363" s="1"/>
    </row>
    <row r="364" spans="1:26" x14ac:dyDescent="0.25">
      <c r="E364" s="52">
        <f t="shared" si="48"/>
        <v>0</v>
      </c>
      <c r="F364" s="52">
        <v>1.2</v>
      </c>
      <c r="I364" s="52">
        <f t="shared" si="49"/>
        <v>0</v>
      </c>
      <c r="J364" s="52">
        <f t="shared" si="45"/>
        <v>0</v>
      </c>
      <c r="K364" s="52">
        <v>0.2</v>
      </c>
      <c r="N364" s="52">
        <f t="shared" si="50"/>
        <v>0</v>
      </c>
      <c r="P364" s="1"/>
      <c r="Q364" s="1"/>
      <c r="R364" s="1"/>
      <c r="S364" s="1"/>
      <c r="T364" s="1"/>
      <c r="V364" s="1"/>
      <c r="W364" s="1"/>
      <c r="X364" s="1"/>
      <c r="Y364" s="1"/>
      <c r="Z364" s="1"/>
    </row>
    <row r="365" spans="1:26" x14ac:dyDescent="0.25">
      <c r="E365" s="52">
        <f t="shared" si="48"/>
        <v>0</v>
      </c>
      <c r="F365" s="52">
        <v>1.2</v>
      </c>
      <c r="I365" s="52">
        <f t="shared" si="49"/>
        <v>0</v>
      </c>
      <c r="J365" s="52">
        <f t="shared" si="45"/>
        <v>0</v>
      </c>
      <c r="K365" s="52">
        <v>0.2</v>
      </c>
      <c r="N365" s="52">
        <f t="shared" si="50"/>
        <v>0</v>
      </c>
      <c r="P365" s="1"/>
      <c r="Q365" s="1"/>
      <c r="R365" s="1"/>
      <c r="S365" s="1"/>
      <c r="T365" s="1"/>
      <c r="V365" s="1"/>
      <c r="W365" s="1"/>
      <c r="X365" s="1"/>
      <c r="Y365" s="1"/>
      <c r="Z365" s="1"/>
    </row>
    <row r="366" spans="1:26" x14ac:dyDescent="0.25">
      <c r="E366" s="52">
        <f t="shared" si="48"/>
        <v>0</v>
      </c>
      <c r="F366" s="52">
        <v>1.2</v>
      </c>
      <c r="I366" s="52">
        <f t="shared" si="49"/>
        <v>0</v>
      </c>
      <c r="J366" s="52">
        <f t="shared" si="45"/>
        <v>0</v>
      </c>
      <c r="K366" s="52">
        <v>0.2</v>
      </c>
      <c r="N366" s="52">
        <f t="shared" si="50"/>
        <v>0</v>
      </c>
      <c r="P366" s="1"/>
      <c r="Q366" s="1"/>
      <c r="R366" s="1"/>
      <c r="S366" s="1"/>
      <c r="T366" s="1"/>
      <c r="V366" s="1"/>
      <c r="W366" s="1"/>
      <c r="X366" s="1"/>
      <c r="Y366" s="1"/>
      <c r="Z366" s="1"/>
    </row>
    <row r="367" spans="1:26" x14ac:dyDescent="0.25">
      <c r="E367" s="52">
        <f t="shared" si="48"/>
        <v>0</v>
      </c>
      <c r="F367" s="52">
        <v>1.2</v>
      </c>
      <c r="I367" s="52">
        <f t="shared" si="49"/>
        <v>0</v>
      </c>
      <c r="J367" s="52">
        <f t="shared" si="45"/>
        <v>0</v>
      </c>
      <c r="K367" s="52">
        <v>0.2</v>
      </c>
      <c r="N367" s="52">
        <f t="shared" si="50"/>
        <v>0</v>
      </c>
      <c r="P367" s="1"/>
      <c r="Q367" s="1"/>
      <c r="R367" s="1"/>
      <c r="S367" s="1"/>
      <c r="T367" s="1"/>
      <c r="V367" s="1"/>
      <c r="W367" s="1"/>
      <c r="X367" s="1"/>
      <c r="Y367" s="1"/>
      <c r="Z367" s="1"/>
    </row>
    <row r="368" spans="1:26" x14ac:dyDescent="0.25">
      <c r="E368" s="52">
        <f t="shared" si="48"/>
        <v>0</v>
      </c>
      <c r="F368" s="52">
        <v>1.2</v>
      </c>
      <c r="I368" s="52">
        <f t="shared" si="49"/>
        <v>0</v>
      </c>
      <c r="J368" s="52">
        <f t="shared" si="45"/>
        <v>0</v>
      </c>
      <c r="K368" s="52">
        <v>0.2</v>
      </c>
      <c r="N368" s="52">
        <f t="shared" si="50"/>
        <v>0</v>
      </c>
      <c r="P368" s="1"/>
      <c r="Q368" s="1"/>
      <c r="R368" s="1"/>
      <c r="S368" s="1"/>
      <c r="T368" s="1"/>
      <c r="V368" s="1"/>
      <c r="W368" s="1"/>
      <c r="X368" s="1"/>
      <c r="Y368" s="1"/>
      <c r="Z368" s="1"/>
    </row>
    <row r="369" spans="1:26" x14ac:dyDescent="0.25">
      <c r="E369" s="52">
        <f t="shared" si="48"/>
        <v>0</v>
      </c>
      <c r="F369" s="52">
        <v>1.2</v>
      </c>
      <c r="I369" s="52">
        <f t="shared" si="49"/>
        <v>0</v>
      </c>
      <c r="J369" s="52">
        <f t="shared" si="45"/>
        <v>0</v>
      </c>
      <c r="K369" s="52">
        <v>0.2</v>
      </c>
      <c r="N369" s="52">
        <f t="shared" si="50"/>
        <v>0</v>
      </c>
      <c r="P369" s="1"/>
      <c r="Q369" s="1"/>
      <c r="R369" s="1"/>
      <c r="S369" s="1"/>
      <c r="T369" s="1"/>
      <c r="V369" s="1"/>
      <c r="W369" s="1"/>
      <c r="X369" s="1"/>
      <c r="Y369" s="1"/>
      <c r="Z369" s="1"/>
    </row>
    <row r="370" spans="1:26" x14ac:dyDescent="0.25">
      <c r="E370" s="52">
        <f t="shared" si="48"/>
        <v>0</v>
      </c>
      <c r="F370" s="52">
        <v>1.2</v>
      </c>
      <c r="I370" s="52">
        <f t="shared" si="49"/>
        <v>0</v>
      </c>
      <c r="J370" s="52">
        <f t="shared" si="45"/>
        <v>0</v>
      </c>
      <c r="K370" s="52">
        <v>0.2</v>
      </c>
      <c r="N370" s="52">
        <f t="shared" si="50"/>
        <v>0</v>
      </c>
      <c r="P370" s="1"/>
      <c r="Q370" s="1"/>
      <c r="R370" s="1"/>
      <c r="S370" s="1"/>
      <c r="T370" s="1"/>
      <c r="V370" s="1"/>
      <c r="W370" s="1"/>
      <c r="X370" s="1"/>
      <c r="Y370" s="1"/>
      <c r="Z370" s="1"/>
    </row>
    <row r="371" spans="1:26" x14ac:dyDescent="0.25">
      <c r="A371" s="46" t="s">
        <v>26</v>
      </c>
      <c r="B371" s="47">
        <f>SUM(C351:C370)</f>
        <v>0</v>
      </c>
      <c r="C371" s="48"/>
      <c r="D371" s="49"/>
      <c r="E371" s="52">
        <f t="shared" si="48"/>
        <v>0</v>
      </c>
      <c r="F371" s="52">
        <v>1.2</v>
      </c>
      <c r="G371" s="52"/>
      <c r="H371" s="52"/>
      <c r="I371" s="52">
        <f t="shared" si="49"/>
        <v>0</v>
      </c>
      <c r="J371" s="52">
        <f t="shared" si="45"/>
        <v>0</v>
      </c>
      <c r="K371" s="52">
        <v>0.2</v>
      </c>
      <c r="L371" s="57"/>
      <c r="M371" s="57"/>
      <c r="N371" s="52">
        <f t="shared" si="50"/>
        <v>0</v>
      </c>
      <c r="P371" s="1"/>
      <c r="Q371" s="1"/>
      <c r="R371" s="1"/>
      <c r="S371" s="1"/>
      <c r="T371" s="1"/>
      <c r="V371" s="1"/>
      <c r="W371" s="1"/>
      <c r="X371" s="1"/>
      <c r="Y371" s="1"/>
      <c r="Z371" s="1"/>
    </row>
    <row r="372" spans="1:26" x14ac:dyDescent="0.25">
      <c r="A372" s="51" t="s">
        <v>27</v>
      </c>
      <c r="B372" s="77">
        <f>N372</f>
        <v>0</v>
      </c>
      <c r="C372" s="48" t="s">
        <v>28</v>
      </c>
      <c r="D372" s="80">
        <f>B372/$P$1</f>
        <v>0</v>
      </c>
      <c r="G372" s="52"/>
      <c r="H372" s="52"/>
      <c r="J372" s="52">
        <f t="shared" si="45"/>
        <v>0</v>
      </c>
      <c r="L372" s="57"/>
      <c r="M372" s="57"/>
      <c r="N372" s="52">
        <f>SUM(N351:N371)</f>
        <v>0</v>
      </c>
      <c r="P372" s="1"/>
      <c r="Q372" s="1"/>
      <c r="R372" s="1"/>
      <c r="S372" s="1"/>
      <c r="T372" s="1"/>
      <c r="V372" s="1"/>
      <c r="W372" s="1"/>
      <c r="X372" s="1"/>
      <c r="Y372" s="1"/>
      <c r="Z372" s="1"/>
    </row>
    <row r="373" spans="1:26" hidden="1" x14ac:dyDescent="0.25">
      <c r="A373" s="18"/>
      <c r="B373" s="19"/>
      <c r="C373" s="20"/>
      <c r="D373" s="21"/>
      <c r="E373" s="60"/>
      <c r="F373" s="60"/>
      <c r="G373" s="58"/>
      <c r="H373" s="58"/>
      <c r="I373" s="60"/>
      <c r="J373" s="52">
        <f t="shared" si="45"/>
        <v>0</v>
      </c>
      <c r="L373" s="59"/>
      <c r="M373" s="59"/>
      <c r="N373" s="60"/>
      <c r="O373" s="61"/>
      <c r="P373" s="23"/>
      <c r="Q373" s="23"/>
      <c r="R373" s="23"/>
      <c r="S373" s="23"/>
      <c r="T373" s="22"/>
      <c r="U373" s="18"/>
      <c r="V373" s="23"/>
      <c r="W373" s="23"/>
      <c r="X373" s="23"/>
      <c r="Y373" s="23"/>
      <c r="Z373" s="22"/>
    </row>
    <row r="374" spans="1:26" hidden="1" x14ac:dyDescent="0.25">
      <c r="A374" s="24" t="s">
        <v>31</v>
      </c>
      <c r="B374" s="85" t="s">
        <v>7</v>
      </c>
      <c r="C374" s="86">
        <v>2.7777777777777779E-3</v>
      </c>
      <c r="D374" s="25" t="s">
        <v>8</v>
      </c>
      <c r="E374" s="64">
        <v>8.2799999999999994</v>
      </c>
      <c r="F374" s="64"/>
      <c r="G374" s="62"/>
      <c r="H374" s="62"/>
      <c r="I374" s="64">
        <v>9.9</v>
      </c>
      <c r="J374" s="52">
        <f t="shared" si="45"/>
        <v>9.9</v>
      </c>
      <c r="L374" s="63">
        <v>200</v>
      </c>
      <c r="M374" s="63">
        <v>6.67</v>
      </c>
      <c r="N374" s="64">
        <f>(I374/L374)*M374</f>
        <v>0.33016499999999999</v>
      </c>
      <c r="O374" s="65" t="s">
        <v>9</v>
      </c>
      <c r="P374" s="27">
        <v>5.35</v>
      </c>
      <c r="Q374" s="27">
        <v>6.4</v>
      </c>
      <c r="R374" s="27">
        <v>100</v>
      </c>
      <c r="S374" s="27">
        <v>1.1000000000000001</v>
      </c>
      <c r="T374" s="26">
        <f>(Q374/R374)*S374</f>
        <v>7.0400000000000004E-2</v>
      </c>
      <c r="U374" s="28" t="s">
        <v>10</v>
      </c>
      <c r="V374" s="27">
        <v>0.75</v>
      </c>
      <c r="W374" s="27">
        <v>0.9</v>
      </c>
      <c r="X374" s="27">
        <v>70</v>
      </c>
      <c r="Y374" s="27">
        <v>3</v>
      </c>
      <c r="Z374" s="26">
        <f>(W374/X374)*Y374</f>
        <v>3.8571428571428569E-2</v>
      </c>
    </row>
    <row r="375" spans="1:26" hidden="1" x14ac:dyDescent="0.25">
      <c r="A375" s="24" t="s">
        <v>32</v>
      </c>
      <c r="B375" s="85"/>
      <c r="C375" s="86"/>
      <c r="D375" s="28" t="s">
        <v>11</v>
      </c>
      <c r="E375" s="64">
        <v>8.2799999999999994</v>
      </c>
      <c r="F375" s="64"/>
      <c r="G375" s="62"/>
      <c r="H375" s="62"/>
      <c r="I375" s="64">
        <v>9.9</v>
      </c>
      <c r="J375" s="52">
        <f t="shared" si="45"/>
        <v>9.9</v>
      </c>
      <c r="L375" s="63">
        <v>200</v>
      </c>
      <c r="M375" s="63">
        <v>3.33</v>
      </c>
      <c r="N375" s="64">
        <f>(I375/L375)*M375</f>
        <v>0.16483500000000001</v>
      </c>
      <c r="O375" s="65" t="s">
        <v>10</v>
      </c>
      <c r="P375" s="27">
        <v>0.75</v>
      </c>
      <c r="Q375" s="27">
        <v>0.9</v>
      </c>
      <c r="R375" s="27">
        <v>70</v>
      </c>
      <c r="S375" s="27">
        <v>2</v>
      </c>
      <c r="T375" s="26">
        <f>(Q375/R375)*S375</f>
        <v>2.5714285714285714E-2</v>
      </c>
      <c r="U375" s="28"/>
      <c r="V375" s="27"/>
      <c r="W375" s="27"/>
      <c r="X375" s="27"/>
      <c r="Y375" s="27"/>
      <c r="Z375" s="26"/>
    </row>
    <row r="376" spans="1:26" hidden="1" x14ac:dyDescent="0.25">
      <c r="A376" s="2">
        <f>'[1]cout kilometre'!B311+'calcul coût de revient'!B381</f>
        <v>9.1943523809523793</v>
      </c>
      <c r="B376" s="29" t="s">
        <v>12</v>
      </c>
      <c r="C376" s="30">
        <v>2.0833333333333333E-3</v>
      </c>
      <c r="D376" s="25" t="s">
        <v>13</v>
      </c>
      <c r="E376" s="64"/>
      <c r="F376" s="64"/>
      <c r="G376" s="62"/>
      <c r="H376" s="62"/>
      <c r="I376" s="64"/>
      <c r="J376" s="52">
        <f t="shared" si="45"/>
        <v>0</v>
      </c>
      <c r="L376" s="63"/>
      <c r="M376" s="63"/>
      <c r="N376" s="64"/>
      <c r="O376" s="65"/>
      <c r="P376" s="27"/>
      <c r="Q376" s="27"/>
      <c r="R376" s="27"/>
      <c r="S376" s="27"/>
      <c r="T376" s="26"/>
      <c r="U376" s="28"/>
      <c r="V376" s="27"/>
      <c r="W376" s="27"/>
      <c r="X376" s="27"/>
      <c r="Y376" s="27"/>
      <c r="Z376" s="26"/>
    </row>
    <row r="377" spans="1:26" hidden="1" x14ac:dyDescent="0.25">
      <c r="A377" s="28" t="s">
        <v>14</v>
      </c>
      <c r="B377" s="31" t="s">
        <v>33</v>
      </c>
      <c r="C377" s="30">
        <v>6.9444444444444441E-3</v>
      </c>
      <c r="D377" s="25" t="s">
        <v>22</v>
      </c>
      <c r="E377" s="64">
        <v>5.35</v>
      </c>
      <c r="F377" s="64"/>
      <c r="G377" s="62"/>
      <c r="H377" s="62"/>
      <c r="I377" s="64">
        <v>6.4</v>
      </c>
      <c r="J377" s="52">
        <f t="shared" ref="J377:J440" si="51">IF(H377&gt;0,H377,I377)</f>
        <v>6.4</v>
      </c>
      <c r="L377" s="63">
        <v>100</v>
      </c>
      <c r="M377" s="63">
        <v>2</v>
      </c>
      <c r="N377" s="64">
        <f>(I377/L377)*M377</f>
        <v>0.128</v>
      </c>
      <c r="O377" s="65"/>
      <c r="P377" s="27"/>
      <c r="Q377" s="27"/>
      <c r="R377" s="27"/>
      <c r="S377" s="27"/>
      <c r="T377" s="26"/>
      <c r="U377" s="28"/>
      <c r="V377" s="27"/>
      <c r="W377" s="27"/>
      <c r="X377" s="27"/>
      <c r="Y377" s="27"/>
      <c r="Z377" s="26"/>
    </row>
    <row r="378" spans="1:26" hidden="1" x14ac:dyDescent="0.25">
      <c r="A378" s="25">
        <f>A376/1.196</f>
        <v>7.6875856028029927</v>
      </c>
      <c r="B378" s="31" t="s">
        <v>34</v>
      </c>
      <c r="C378" s="30">
        <v>1.0416666666666666E-2</v>
      </c>
      <c r="D378" s="32" t="s">
        <v>35</v>
      </c>
      <c r="E378" s="64">
        <v>27.09</v>
      </c>
      <c r="F378" s="64"/>
      <c r="G378" s="62"/>
      <c r="H378" s="62"/>
      <c r="I378" s="64">
        <v>32.4</v>
      </c>
      <c r="J378" s="52">
        <f t="shared" si="51"/>
        <v>32.4</v>
      </c>
      <c r="L378" s="63">
        <v>4</v>
      </c>
      <c r="M378" s="63">
        <v>1</v>
      </c>
      <c r="N378" s="64">
        <f>(I378/L378)*M378</f>
        <v>8.1</v>
      </c>
      <c r="O378" s="65"/>
      <c r="P378" s="27"/>
      <c r="Q378" s="27"/>
      <c r="R378" s="27"/>
      <c r="S378" s="27"/>
      <c r="T378" s="26"/>
      <c r="U378" s="28"/>
      <c r="V378" s="27"/>
      <c r="W378" s="27"/>
      <c r="X378" s="27"/>
      <c r="Y378" s="27"/>
      <c r="Z378" s="26"/>
    </row>
    <row r="379" spans="1:26" hidden="1" x14ac:dyDescent="0.25">
      <c r="A379" s="28"/>
      <c r="B379" s="29" t="s">
        <v>25</v>
      </c>
      <c r="C379" s="30">
        <v>6.9444444444444447E-4</v>
      </c>
      <c r="D379" s="25" t="s">
        <v>30</v>
      </c>
      <c r="E379" s="64">
        <v>16.89</v>
      </c>
      <c r="F379" s="64"/>
      <c r="G379" s="62"/>
      <c r="H379" s="62"/>
      <c r="I379" s="64">
        <v>20.2</v>
      </c>
      <c r="J379" s="52">
        <f t="shared" si="51"/>
        <v>20.2</v>
      </c>
      <c r="L379" s="63">
        <v>30</v>
      </c>
      <c r="M379" s="63">
        <v>0.5</v>
      </c>
      <c r="N379" s="64">
        <f t="shared" ref="N379" si="52">(I379/L379)*M379</f>
        <v>0.33666666666666667</v>
      </c>
      <c r="O379" s="65"/>
      <c r="P379" s="27"/>
      <c r="Q379" s="27"/>
      <c r="R379" s="27"/>
      <c r="S379" s="27"/>
      <c r="T379" s="26"/>
      <c r="U379" s="28"/>
      <c r="V379" s="27"/>
      <c r="W379" s="27"/>
      <c r="X379" s="27"/>
      <c r="Y379" s="27"/>
      <c r="Z379" s="26"/>
    </row>
    <row r="380" spans="1:26" hidden="1" x14ac:dyDescent="0.25">
      <c r="A380" s="28"/>
      <c r="B380" s="29"/>
      <c r="C380" s="30">
        <f>SUM(C374:C379)</f>
        <v>2.2916666666666665E-2</v>
      </c>
      <c r="D380" s="32"/>
      <c r="E380" s="64"/>
      <c r="F380" s="64"/>
      <c r="G380" s="62"/>
      <c r="H380" s="62"/>
      <c r="I380" s="64"/>
      <c r="J380" s="52">
        <f t="shared" si="51"/>
        <v>0</v>
      </c>
      <c r="L380" s="63"/>
      <c r="M380" s="63"/>
      <c r="N380" s="64"/>
      <c r="O380" s="65"/>
      <c r="P380" s="27"/>
      <c r="Q380" s="27"/>
      <c r="R380" s="27"/>
      <c r="S380" s="27"/>
      <c r="T380" s="26"/>
      <c r="U380" s="28"/>
      <c r="V380" s="27"/>
      <c r="W380" s="27"/>
      <c r="X380" s="27"/>
      <c r="Y380" s="27"/>
      <c r="Z380" s="26"/>
    </row>
    <row r="381" spans="1:26" hidden="1" x14ac:dyDescent="0.25">
      <c r="A381" s="33">
        <f>C374+C376+C377+C378</f>
        <v>2.222222222222222E-2</v>
      </c>
      <c r="B381" s="29">
        <f>N381+T381+Z381</f>
        <v>9.1943523809523793</v>
      </c>
      <c r="C381" s="30" t="s">
        <v>28</v>
      </c>
      <c r="D381" s="25">
        <f>B381/1.196</f>
        <v>7.6875856028029927</v>
      </c>
      <c r="E381" s="64"/>
      <c r="F381" s="64"/>
      <c r="G381" s="62"/>
      <c r="H381" s="62"/>
      <c r="I381" s="64"/>
      <c r="J381" s="52">
        <f t="shared" si="51"/>
        <v>0</v>
      </c>
      <c r="L381" s="63"/>
      <c r="M381" s="63"/>
      <c r="N381" s="64">
        <f>SUM(N374:N379)</f>
        <v>9.059666666666665</v>
      </c>
      <c r="O381" s="65"/>
      <c r="P381" s="27"/>
      <c r="Q381" s="27"/>
      <c r="R381" s="27"/>
      <c r="S381" s="27"/>
      <c r="T381" s="26">
        <f>SUM(T374:T379)</f>
        <v>9.6114285714285722E-2</v>
      </c>
      <c r="U381" s="28"/>
      <c r="V381" s="27"/>
      <c r="W381" s="27"/>
      <c r="X381" s="27"/>
      <c r="Y381" s="27"/>
      <c r="Z381" s="26">
        <f>SUM(Z373:Z378)</f>
        <v>3.8571428571428569E-2</v>
      </c>
    </row>
    <row r="382" spans="1:26" hidden="1" x14ac:dyDescent="0.25">
      <c r="A382" s="87"/>
      <c r="B382" s="87"/>
      <c r="C382" s="30"/>
      <c r="D382" s="25"/>
      <c r="E382" s="64"/>
      <c r="F382" s="64"/>
      <c r="G382" s="62"/>
      <c r="H382" s="62"/>
      <c r="I382" s="64"/>
      <c r="J382" s="52">
        <f t="shared" si="51"/>
        <v>0</v>
      </c>
      <c r="L382" s="63"/>
      <c r="M382" s="63"/>
      <c r="N382" s="64"/>
      <c r="O382" s="65"/>
      <c r="P382" s="27"/>
      <c r="Q382" s="27"/>
      <c r="R382" s="27"/>
      <c r="S382" s="27"/>
      <c r="T382" s="26"/>
      <c r="U382" s="28"/>
      <c r="V382" s="27"/>
      <c r="W382" s="27"/>
      <c r="X382" s="27"/>
      <c r="Y382" s="27"/>
      <c r="Z382" s="26"/>
    </row>
    <row r="383" spans="1:26" hidden="1" x14ac:dyDescent="0.25">
      <c r="A383" s="18"/>
      <c r="B383" s="19"/>
      <c r="C383" s="20"/>
      <c r="D383" s="21"/>
      <c r="E383" s="60"/>
      <c r="F383" s="60"/>
      <c r="G383" s="58"/>
      <c r="H383" s="58"/>
      <c r="I383" s="60"/>
      <c r="J383" s="52">
        <f t="shared" si="51"/>
        <v>0</v>
      </c>
      <c r="L383" s="59"/>
      <c r="M383" s="59"/>
      <c r="N383" s="60"/>
      <c r="O383" s="61"/>
      <c r="P383" s="23"/>
      <c r="Q383" s="23"/>
      <c r="R383" s="23"/>
      <c r="S383" s="23"/>
      <c r="T383" s="22"/>
      <c r="U383" s="18"/>
      <c r="V383" s="23"/>
      <c r="W383" s="23"/>
      <c r="X383" s="23"/>
      <c r="Y383" s="23"/>
      <c r="Z383" s="22"/>
    </row>
    <row r="384" spans="1:26" hidden="1" x14ac:dyDescent="0.25">
      <c r="A384" s="24" t="s">
        <v>31</v>
      </c>
      <c r="B384" s="85" t="s">
        <v>7</v>
      </c>
      <c r="C384" s="86">
        <v>2.7777777777777779E-3</v>
      </c>
      <c r="D384" s="25" t="s">
        <v>8</v>
      </c>
      <c r="E384" s="64">
        <v>8.2799999999999994</v>
      </c>
      <c r="F384" s="64"/>
      <c r="G384" s="62"/>
      <c r="H384" s="62"/>
      <c r="I384" s="64">
        <v>9.9</v>
      </c>
      <c r="J384" s="52">
        <f t="shared" si="51"/>
        <v>9.9</v>
      </c>
      <c r="L384" s="63">
        <v>200</v>
      </c>
      <c r="M384" s="63">
        <v>6.67</v>
      </c>
      <c r="N384" s="64">
        <f>(I384/L384)*M384</f>
        <v>0.33016499999999999</v>
      </c>
      <c r="O384" s="65" t="s">
        <v>9</v>
      </c>
      <c r="P384" s="27">
        <v>5.35</v>
      </c>
      <c r="Q384" s="27">
        <v>6.4</v>
      </c>
      <c r="R384" s="27">
        <v>100</v>
      </c>
      <c r="S384" s="27">
        <v>1.1000000000000001</v>
      </c>
      <c r="T384" s="26">
        <f>(Q384/R384)*S384</f>
        <v>7.0400000000000004E-2</v>
      </c>
      <c r="U384" s="28" t="s">
        <v>10</v>
      </c>
      <c r="V384" s="27">
        <v>0.75</v>
      </c>
      <c r="W384" s="27">
        <v>0.9</v>
      </c>
      <c r="X384" s="27">
        <v>70</v>
      </c>
      <c r="Y384" s="27">
        <v>3</v>
      </c>
      <c r="Z384" s="26">
        <f>(W384/X384)*Y384</f>
        <v>3.8571428571428569E-2</v>
      </c>
    </row>
    <row r="385" spans="1:26" hidden="1" x14ac:dyDescent="0.25">
      <c r="A385" s="24" t="s">
        <v>36</v>
      </c>
      <c r="B385" s="85"/>
      <c r="C385" s="86"/>
      <c r="D385" s="28" t="s">
        <v>11</v>
      </c>
      <c r="E385" s="64">
        <v>8.2799999999999994</v>
      </c>
      <c r="F385" s="64"/>
      <c r="G385" s="62"/>
      <c r="H385" s="62"/>
      <c r="I385" s="64">
        <v>9.9</v>
      </c>
      <c r="J385" s="52">
        <f t="shared" si="51"/>
        <v>9.9</v>
      </c>
      <c r="L385" s="63">
        <v>200</v>
      </c>
      <c r="M385" s="63">
        <v>3.33</v>
      </c>
      <c r="N385" s="64">
        <f>(I385/L385)*M385</f>
        <v>0.16483500000000001</v>
      </c>
      <c r="O385" s="65" t="s">
        <v>10</v>
      </c>
      <c r="P385" s="27">
        <v>0.75</v>
      </c>
      <c r="Q385" s="27">
        <v>0.9</v>
      </c>
      <c r="R385" s="27">
        <v>70</v>
      </c>
      <c r="S385" s="27">
        <v>2</v>
      </c>
      <c r="T385" s="26">
        <f>(Q385/R385)*S385</f>
        <v>2.5714285714285714E-2</v>
      </c>
      <c r="U385" s="28"/>
      <c r="V385" s="27"/>
      <c r="W385" s="27"/>
      <c r="X385" s="27"/>
      <c r="Y385" s="27"/>
      <c r="Z385" s="26"/>
    </row>
    <row r="386" spans="1:26" hidden="1" x14ac:dyDescent="0.25">
      <c r="A386" s="2">
        <f>'[1]cout kilometre'!B311+'calcul coût de revient'!B391</f>
        <v>9.6048285714285715</v>
      </c>
      <c r="B386" s="29" t="s">
        <v>12</v>
      </c>
      <c r="C386" s="30">
        <v>2.0833333333333333E-3</v>
      </c>
      <c r="D386" s="25" t="s">
        <v>13</v>
      </c>
      <c r="E386" s="64"/>
      <c r="F386" s="64"/>
      <c r="G386" s="62"/>
      <c r="H386" s="62"/>
      <c r="I386" s="64"/>
      <c r="J386" s="52">
        <f t="shared" si="51"/>
        <v>0</v>
      </c>
      <c r="L386" s="63"/>
      <c r="M386" s="63"/>
      <c r="N386" s="64"/>
      <c r="O386" s="65"/>
      <c r="P386" s="27"/>
      <c r="Q386" s="27"/>
      <c r="R386" s="27"/>
      <c r="S386" s="27"/>
      <c r="T386" s="26"/>
      <c r="U386" s="28"/>
      <c r="V386" s="27"/>
      <c r="W386" s="27"/>
      <c r="X386" s="27"/>
      <c r="Y386" s="27"/>
      <c r="Z386" s="26"/>
    </row>
    <row r="387" spans="1:26" hidden="1" x14ac:dyDescent="0.25">
      <c r="A387" s="28" t="s">
        <v>14</v>
      </c>
      <c r="B387" s="29" t="s">
        <v>21</v>
      </c>
      <c r="C387" s="30">
        <v>6.9444444444444441E-3</v>
      </c>
      <c r="D387" s="25" t="s">
        <v>22</v>
      </c>
      <c r="E387" s="64">
        <v>5.35</v>
      </c>
      <c r="F387" s="64"/>
      <c r="G387" s="62"/>
      <c r="H387" s="62"/>
      <c r="I387" s="64">
        <v>6.4</v>
      </c>
      <c r="J387" s="52">
        <f t="shared" si="51"/>
        <v>6.4</v>
      </c>
      <c r="L387" s="63">
        <v>100</v>
      </c>
      <c r="M387" s="63">
        <v>2</v>
      </c>
      <c r="N387" s="64">
        <f>(I387/L387)*M387</f>
        <v>0.128</v>
      </c>
      <c r="O387" s="65"/>
      <c r="P387" s="27"/>
      <c r="Q387" s="27"/>
      <c r="R387" s="27"/>
      <c r="S387" s="27"/>
      <c r="T387" s="26"/>
      <c r="U387" s="28"/>
      <c r="V387" s="27"/>
      <c r="W387" s="27"/>
      <c r="X387" s="27"/>
      <c r="Y387" s="27"/>
      <c r="Z387" s="26"/>
    </row>
    <row r="388" spans="1:26" hidden="1" x14ac:dyDescent="0.25">
      <c r="A388" s="25">
        <f>A386/1.196</f>
        <v>8.0307931199235547</v>
      </c>
      <c r="B388" s="29" t="s">
        <v>23</v>
      </c>
      <c r="C388" s="30">
        <v>1.0416666666666666E-2</v>
      </c>
      <c r="D388" s="32" t="s">
        <v>37</v>
      </c>
      <c r="E388" s="64">
        <v>21.6</v>
      </c>
      <c r="F388" s="64"/>
      <c r="G388" s="62"/>
      <c r="H388" s="62"/>
      <c r="I388" s="64">
        <v>25.83</v>
      </c>
      <c r="J388" s="52">
        <f t="shared" si="51"/>
        <v>25.83</v>
      </c>
      <c r="L388" s="63">
        <v>3</v>
      </c>
      <c r="M388" s="63">
        <v>1</v>
      </c>
      <c r="N388" s="64">
        <f>(I388/L388)*M388</f>
        <v>8.61</v>
      </c>
      <c r="O388" s="65"/>
      <c r="P388" s="27"/>
      <c r="Q388" s="27"/>
      <c r="R388" s="27"/>
      <c r="S388" s="27"/>
      <c r="T388" s="26"/>
      <c r="U388" s="28"/>
      <c r="V388" s="27"/>
      <c r="W388" s="27"/>
      <c r="X388" s="27"/>
      <c r="Y388" s="27"/>
      <c r="Z388" s="26"/>
    </row>
    <row r="389" spans="1:26" hidden="1" x14ac:dyDescent="0.25">
      <c r="A389" s="28"/>
      <c r="B389" s="29" t="s">
        <v>25</v>
      </c>
      <c r="C389" s="30">
        <v>6.9444444444444447E-4</v>
      </c>
      <c r="D389" s="32" t="s">
        <v>38</v>
      </c>
      <c r="E389" s="64">
        <v>8.0299999999999994</v>
      </c>
      <c r="F389" s="64"/>
      <c r="G389" s="62"/>
      <c r="H389" s="62"/>
      <c r="I389" s="64">
        <v>9.6</v>
      </c>
      <c r="J389" s="52">
        <f t="shared" si="51"/>
        <v>9.6</v>
      </c>
      <c r="L389" s="63">
        <v>30</v>
      </c>
      <c r="M389" s="63">
        <v>0.5</v>
      </c>
      <c r="N389" s="64">
        <f t="shared" ref="N389" si="53">(I389/L389)*M389</f>
        <v>0.16</v>
      </c>
      <c r="O389" s="65"/>
      <c r="P389" s="27"/>
      <c r="Q389" s="27"/>
      <c r="R389" s="27"/>
      <c r="S389" s="27"/>
      <c r="T389" s="26"/>
      <c r="U389" s="28"/>
      <c r="V389" s="27"/>
      <c r="W389" s="27"/>
      <c r="X389" s="27"/>
      <c r="Y389" s="27"/>
      <c r="Z389" s="26"/>
    </row>
    <row r="390" spans="1:26" hidden="1" x14ac:dyDescent="0.25">
      <c r="C390" s="8">
        <f>SUM(C384:C389)</f>
        <v>2.2916666666666665E-2</v>
      </c>
      <c r="J390" s="52">
        <f t="shared" si="51"/>
        <v>0</v>
      </c>
    </row>
    <row r="391" spans="1:26" hidden="1" x14ac:dyDescent="0.25">
      <c r="A391" s="28"/>
      <c r="B391" s="29">
        <f>N391+T391+Z391</f>
        <v>9.6048285714285715</v>
      </c>
      <c r="C391" s="30" t="s">
        <v>28</v>
      </c>
      <c r="D391" s="25">
        <f>B391/1.196</f>
        <v>8.0307931199235547</v>
      </c>
      <c r="E391" s="64"/>
      <c r="F391" s="64"/>
      <c r="G391" s="62"/>
      <c r="H391" s="62"/>
      <c r="I391" s="64"/>
      <c r="J391" s="52">
        <f t="shared" si="51"/>
        <v>0</v>
      </c>
      <c r="L391" s="63"/>
      <c r="M391" s="63"/>
      <c r="N391" s="64">
        <f>SUM(N384:N389)</f>
        <v>9.3929999999999989</v>
      </c>
      <c r="O391" s="65"/>
      <c r="P391" s="27"/>
      <c r="Q391" s="27"/>
      <c r="R391" s="27"/>
      <c r="S391" s="27"/>
      <c r="T391" s="26">
        <f>SUM(T384:T389)</f>
        <v>9.6114285714285722E-2</v>
      </c>
      <c r="U391" s="28"/>
      <c r="V391" s="27"/>
      <c r="W391" s="27"/>
      <c r="X391" s="27"/>
      <c r="Y391" s="27"/>
      <c r="Z391" s="26">
        <f>SUM(Z373:Z388)</f>
        <v>0.11571428571428571</v>
      </c>
    </row>
    <row r="392" spans="1:26" x14ac:dyDescent="0.25">
      <c r="A392" s="18"/>
      <c r="B392" s="19"/>
      <c r="C392" s="20"/>
      <c r="D392" s="21"/>
      <c r="E392" s="60"/>
      <c r="F392" s="60"/>
      <c r="G392" s="58"/>
      <c r="H392" s="58"/>
      <c r="I392" s="60"/>
      <c r="J392" s="60"/>
      <c r="K392" s="60"/>
      <c r="L392" s="59"/>
      <c r="M392" s="59"/>
      <c r="N392" s="60"/>
      <c r="O392" s="61"/>
      <c r="P392" s="23"/>
      <c r="Q392" s="23"/>
      <c r="R392" s="23"/>
      <c r="S392" s="23"/>
      <c r="T392" s="22"/>
      <c r="U392" s="18"/>
      <c r="V392" s="23"/>
      <c r="W392" s="23"/>
      <c r="X392" s="23"/>
      <c r="Y392" s="23"/>
      <c r="Z392" s="22"/>
    </row>
    <row r="393" spans="1:26" x14ac:dyDescent="0.25">
      <c r="A393" s="16" t="s">
        <v>98</v>
      </c>
      <c r="B393" s="11" t="s">
        <v>7</v>
      </c>
      <c r="E393" s="52">
        <f t="shared" ref="E393:E413" si="54">H393/F393</f>
        <v>0</v>
      </c>
      <c r="F393" s="52">
        <v>1.2</v>
      </c>
      <c r="I393" s="52">
        <f t="shared" ref="I393:I413" si="55">G393+(G393*K393)</f>
        <v>0</v>
      </c>
      <c r="J393" s="52">
        <f t="shared" si="51"/>
        <v>0</v>
      </c>
      <c r="K393" s="52">
        <v>0.2</v>
      </c>
      <c r="M393" s="36">
        <v>3</v>
      </c>
      <c r="N393" s="52">
        <f>IF(L393="",0,(J393/L393)*M393)</f>
        <v>0</v>
      </c>
      <c r="P393" s="1"/>
      <c r="Q393" s="1"/>
      <c r="R393" s="1"/>
      <c r="S393" s="1"/>
      <c r="T393" s="1"/>
      <c r="V393" s="1"/>
      <c r="W393" s="1"/>
      <c r="X393" s="1"/>
      <c r="Y393" s="1"/>
      <c r="Z393" s="1"/>
    </row>
    <row r="394" spans="1:26" x14ac:dyDescent="0.25">
      <c r="B394" s="11" t="s">
        <v>9</v>
      </c>
      <c r="D394" s="1"/>
      <c r="E394" s="52">
        <f t="shared" si="54"/>
        <v>0</v>
      </c>
      <c r="F394" s="52">
        <v>1.2</v>
      </c>
      <c r="I394" s="52">
        <f t="shared" si="55"/>
        <v>0</v>
      </c>
      <c r="J394" s="52">
        <f t="shared" si="51"/>
        <v>0</v>
      </c>
      <c r="K394" s="52">
        <v>0.2</v>
      </c>
      <c r="M394" s="36">
        <v>2</v>
      </c>
      <c r="N394" s="52">
        <f t="shared" ref="N394:N413" si="56">IF(L394="",0,(J394/L394)*M394)</f>
        <v>0</v>
      </c>
      <c r="P394" s="1"/>
      <c r="Q394" s="1"/>
      <c r="R394" s="1"/>
      <c r="S394" s="1"/>
      <c r="T394" s="1"/>
      <c r="V394" s="1"/>
      <c r="W394" s="1"/>
      <c r="X394" s="1"/>
      <c r="Y394" s="1"/>
      <c r="Z394" s="1"/>
    </row>
    <row r="395" spans="1:26" x14ac:dyDescent="0.25">
      <c r="A395" s="2"/>
      <c r="B395" s="11" t="s">
        <v>12</v>
      </c>
      <c r="E395" s="52">
        <f t="shared" si="54"/>
        <v>0</v>
      </c>
      <c r="F395" s="52">
        <v>1.2</v>
      </c>
      <c r="I395" s="52">
        <f t="shared" si="55"/>
        <v>0</v>
      </c>
      <c r="J395" s="52">
        <f t="shared" si="51"/>
        <v>0</v>
      </c>
      <c r="K395" s="52">
        <v>0.2</v>
      </c>
      <c r="N395" s="52">
        <f t="shared" si="56"/>
        <v>0</v>
      </c>
      <c r="P395" s="1"/>
      <c r="Q395" s="1"/>
      <c r="R395" s="1"/>
      <c r="S395" s="1"/>
      <c r="T395" s="1"/>
      <c r="V395" s="1"/>
      <c r="W395" s="1"/>
      <c r="X395" s="1"/>
      <c r="Y395" s="1"/>
      <c r="Z395" s="1"/>
    </row>
    <row r="396" spans="1:26" x14ac:dyDescent="0.25">
      <c r="B396" s="11" t="s">
        <v>15</v>
      </c>
      <c r="E396" s="52">
        <f t="shared" si="54"/>
        <v>0</v>
      </c>
      <c r="F396" s="52">
        <v>1.2</v>
      </c>
      <c r="I396" s="52">
        <f t="shared" si="55"/>
        <v>0</v>
      </c>
      <c r="J396" s="52">
        <f t="shared" si="51"/>
        <v>0</v>
      </c>
      <c r="K396" s="52">
        <v>0.2</v>
      </c>
      <c r="M396" s="36">
        <v>3</v>
      </c>
      <c r="N396" s="52">
        <f t="shared" si="56"/>
        <v>0</v>
      </c>
      <c r="P396" s="1"/>
      <c r="Q396" s="1"/>
      <c r="R396" s="1"/>
      <c r="S396" s="1"/>
      <c r="T396" s="1"/>
      <c r="V396" s="1"/>
      <c r="W396" s="1"/>
      <c r="X396" s="1"/>
      <c r="Y396" s="1"/>
      <c r="Z396" s="1"/>
    </row>
    <row r="397" spans="1:26" x14ac:dyDescent="0.25">
      <c r="A397" s="2"/>
      <c r="B397" s="14" t="s">
        <v>18</v>
      </c>
      <c r="E397" s="52">
        <f t="shared" si="54"/>
        <v>0</v>
      </c>
      <c r="F397" s="52">
        <v>1.2</v>
      </c>
      <c r="I397" s="52">
        <f t="shared" si="55"/>
        <v>0</v>
      </c>
      <c r="J397" s="52">
        <f t="shared" si="51"/>
        <v>0</v>
      </c>
      <c r="K397" s="52">
        <v>0.2</v>
      </c>
      <c r="M397" s="56">
        <v>0</v>
      </c>
      <c r="N397" s="52">
        <f t="shared" si="56"/>
        <v>0</v>
      </c>
      <c r="P397" s="1"/>
      <c r="Q397" s="1"/>
      <c r="R397" s="1"/>
      <c r="S397" s="1"/>
      <c r="T397" s="1"/>
      <c r="V397" s="1"/>
      <c r="W397" s="1"/>
      <c r="X397" s="1"/>
      <c r="Y397" s="1"/>
      <c r="Z397" s="1"/>
    </row>
    <row r="398" spans="1:26" x14ac:dyDescent="0.25">
      <c r="B398" s="11" t="s">
        <v>19</v>
      </c>
      <c r="E398" s="52">
        <f t="shared" si="54"/>
        <v>0</v>
      </c>
      <c r="F398" s="52">
        <v>1.2</v>
      </c>
      <c r="I398" s="52">
        <f t="shared" si="55"/>
        <v>0</v>
      </c>
      <c r="J398" s="52">
        <f t="shared" si="51"/>
        <v>0</v>
      </c>
      <c r="K398" s="52">
        <v>0.2</v>
      </c>
      <c r="N398" s="52">
        <f t="shared" si="56"/>
        <v>0</v>
      </c>
      <c r="P398" s="1"/>
      <c r="Q398" s="1"/>
      <c r="R398" s="1"/>
      <c r="S398" s="1"/>
      <c r="T398" s="1"/>
      <c r="V398" s="1"/>
      <c r="W398" s="1"/>
      <c r="X398" s="1"/>
      <c r="Y398" s="1"/>
      <c r="Z398" s="1"/>
    </row>
    <row r="399" spans="1:26" x14ac:dyDescent="0.25">
      <c r="B399" s="11" t="s">
        <v>20</v>
      </c>
      <c r="D399" s="15"/>
      <c r="E399" s="52">
        <f t="shared" si="54"/>
        <v>0</v>
      </c>
      <c r="F399" s="52">
        <v>1.2</v>
      </c>
      <c r="I399" s="52">
        <f t="shared" si="55"/>
        <v>0</v>
      </c>
      <c r="J399" s="52">
        <f t="shared" si="51"/>
        <v>0</v>
      </c>
      <c r="K399" s="52">
        <v>0.2</v>
      </c>
      <c r="M399" s="36">
        <v>0.5</v>
      </c>
      <c r="N399" s="52">
        <f t="shared" si="56"/>
        <v>0</v>
      </c>
      <c r="P399" s="1"/>
      <c r="Q399" s="1"/>
      <c r="R399" s="1"/>
      <c r="S399" s="1"/>
      <c r="T399" s="1"/>
      <c r="V399" s="1"/>
      <c r="W399" s="1"/>
      <c r="X399" s="1"/>
      <c r="Y399" s="1"/>
      <c r="Z399" s="1"/>
    </row>
    <row r="400" spans="1:26" x14ac:dyDescent="0.25">
      <c r="B400" s="11" t="s">
        <v>21</v>
      </c>
      <c r="E400" s="52">
        <f t="shared" si="54"/>
        <v>0</v>
      </c>
      <c r="F400" s="52">
        <v>1.2</v>
      </c>
      <c r="I400" s="52">
        <f t="shared" si="55"/>
        <v>0</v>
      </c>
      <c r="J400" s="52">
        <f t="shared" si="51"/>
        <v>0</v>
      </c>
      <c r="K400" s="52">
        <v>0.2</v>
      </c>
      <c r="M400" s="36">
        <v>2</v>
      </c>
      <c r="N400" s="52">
        <f t="shared" si="56"/>
        <v>0</v>
      </c>
      <c r="P400" s="1"/>
      <c r="Q400" s="1"/>
      <c r="R400" s="1"/>
      <c r="S400" s="1"/>
      <c r="T400" s="1"/>
      <c r="V400" s="1"/>
      <c r="W400" s="1"/>
      <c r="X400" s="1"/>
      <c r="Y400" s="1"/>
      <c r="Z400" s="1"/>
    </row>
    <row r="401" spans="1:26" x14ac:dyDescent="0.25">
      <c r="B401" s="11" t="s">
        <v>10</v>
      </c>
      <c r="E401" s="52">
        <f t="shared" si="54"/>
        <v>0</v>
      </c>
      <c r="F401" s="52">
        <v>1.2</v>
      </c>
      <c r="I401" s="52">
        <f t="shared" si="55"/>
        <v>0</v>
      </c>
      <c r="J401" s="52">
        <f t="shared" si="51"/>
        <v>0</v>
      </c>
      <c r="K401" s="52">
        <v>0.2</v>
      </c>
      <c r="N401" s="52">
        <f t="shared" si="56"/>
        <v>0</v>
      </c>
      <c r="P401" s="1"/>
      <c r="Q401" s="1"/>
      <c r="R401" s="1"/>
      <c r="S401" s="1"/>
      <c r="T401" s="1"/>
      <c r="V401" s="1"/>
      <c r="W401" s="1"/>
      <c r="X401" s="1"/>
      <c r="Y401" s="1"/>
      <c r="Z401" s="1"/>
    </row>
    <row r="402" spans="1:26" x14ac:dyDescent="0.25">
      <c r="B402" s="11" t="s">
        <v>23</v>
      </c>
      <c r="E402" s="52">
        <f t="shared" si="54"/>
        <v>0</v>
      </c>
      <c r="F402" s="52">
        <v>1.2</v>
      </c>
      <c r="I402" s="52">
        <f t="shared" si="55"/>
        <v>0</v>
      </c>
      <c r="J402" s="52">
        <f t="shared" si="51"/>
        <v>0</v>
      </c>
      <c r="K402" s="52">
        <v>0.2</v>
      </c>
      <c r="M402" s="36">
        <v>5</v>
      </c>
      <c r="N402" s="52">
        <f t="shared" si="56"/>
        <v>0</v>
      </c>
      <c r="P402" s="1"/>
      <c r="Q402" s="1"/>
      <c r="R402" s="1"/>
      <c r="S402" s="1"/>
      <c r="T402" s="1"/>
      <c r="V402" s="1"/>
      <c r="W402" s="1"/>
      <c r="X402" s="1"/>
      <c r="Y402" s="1"/>
      <c r="Z402" s="1"/>
    </row>
    <row r="403" spans="1:26" x14ac:dyDescent="0.25">
      <c r="B403" s="14" t="s">
        <v>92</v>
      </c>
      <c r="E403" s="52">
        <f t="shared" si="54"/>
        <v>0</v>
      </c>
      <c r="F403" s="52">
        <v>1.2</v>
      </c>
      <c r="I403" s="52">
        <f t="shared" si="55"/>
        <v>0</v>
      </c>
      <c r="J403" s="52">
        <f t="shared" si="51"/>
        <v>0</v>
      </c>
      <c r="K403" s="52">
        <v>0.2</v>
      </c>
      <c r="M403" s="36">
        <v>2</v>
      </c>
      <c r="N403" s="52">
        <f t="shared" si="56"/>
        <v>0</v>
      </c>
      <c r="P403" s="1"/>
      <c r="Q403" s="1"/>
      <c r="R403" s="1"/>
      <c r="S403" s="1"/>
      <c r="T403" s="1"/>
      <c r="V403" s="1"/>
      <c r="W403" s="1"/>
      <c r="X403" s="1"/>
      <c r="Y403" s="1"/>
      <c r="Z403" s="1"/>
    </row>
    <row r="404" spans="1:26" x14ac:dyDescent="0.25">
      <c r="B404" s="11" t="s">
        <v>93</v>
      </c>
      <c r="E404" s="52">
        <f t="shared" si="54"/>
        <v>0</v>
      </c>
      <c r="F404" s="52">
        <v>1.2</v>
      </c>
      <c r="I404" s="52">
        <f t="shared" si="55"/>
        <v>0</v>
      </c>
      <c r="J404" s="52">
        <f t="shared" si="51"/>
        <v>0</v>
      </c>
      <c r="K404" s="52">
        <v>0.2</v>
      </c>
      <c r="N404" s="52">
        <f t="shared" si="56"/>
        <v>0</v>
      </c>
      <c r="P404" s="1"/>
      <c r="Q404" s="1"/>
      <c r="R404" s="1"/>
      <c r="S404" s="1"/>
      <c r="T404" s="1"/>
      <c r="V404" s="1"/>
      <c r="W404" s="1"/>
      <c r="X404" s="1"/>
      <c r="Y404" s="1"/>
      <c r="Z404" s="1"/>
    </row>
    <row r="405" spans="1:26" x14ac:dyDescent="0.25">
      <c r="B405" s="11" t="s">
        <v>25</v>
      </c>
      <c r="E405" s="52">
        <f t="shared" si="54"/>
        <v>0</v>
      </c>
      <c r="F405" s="52">
        <v>1.2</v>
      </c>
      <c r="I405" s="52">
        <f t="shared" si="55"/>
        <v>0</v>
      </c>
      <c r="J405" s="52">
        <f t="shared" si="51"/>
        <v>0</v>
      </c>
      <c r="K405" s="52">
        <v>0.2</v>
      </c>
      <c r="M405" s="36">
        <v>1</v>
      </c>
      <c r="N405" s="52">
        <f t="shared" si="56"/>
        <v>0</v>
      </c>
      <c r="P405" s="1"/>
      <c r="Q405" s="1"/>
      <c r="R405" s="1"/>
      <c r="S405" s="1"/>
      <c r="T405" s="1"/>
      <c r="V405" s="1"/>
      <c r="W405" s="1"/>
      <c r="X405" s="1"/>
      <c r="Y405" s="1"/>
      <c r="Z405" s="1"/>
    </row>
    <row r="406" spans="1:26" x14ac:dyDescent="0.25">
      <c r="E406" s="52">
        <f t="shared" si="54"/>
        <v>0</v>
      </c>
      <c r="F406" s="52">
        <v>1.2</v>
      </c>
      <c r="I406" s="52">
        <f t="shared" si="55"/>
        <v>0</v>
      </c>
      <c r="J406" s="52">
        <f t="shared" si="51"/>
        <v>0</v>
      </c>
      <c r="K406" s="52">
        <v>0.2</v>
      </c>
      <c r="N406" s="52">
        <f t="shared" si="56"/>
        <v>0</v>
      </c>
      <c r="P406" s="1"/>
      <c r="Q406" s="1"/>
      <c r="R406" s="1"/>
      <c r="S406" s="1"/>
      <c r="T406" s="1"/>
      <c r="V406" s="1"/>
      <c r="W406" s="1"/>
      <c r="X406" s="1"/>
      <c r="Y406" s="1"/>
      <c r="Z406" s="1"/>
    </row>
    <row r="407" spans="1:26" x14ac:dyDescent="0.25">
      <c r="E407" s="52">
        <f t="shared" si="54"/>
        <v>0</v>
      </c>
      <c r="F407" s="52">
        <v>1.2</v>
      </c>
      <c r="I407" s="52">
        <f t="shared" si="55"/>
        <v>0</v>
      </c>
      <c r="J407" s="52">
        <f t="shared" si="51"/>
        <v>0</v>
      </c>
      <c r="K407" s="52">
        <v>0.2</v>
      </c>
      <c r="N407" s="52">
        <f t="shared" si="56"/>
        <v>0</v>
      </c>
      <c r="P407" s="1"/>
      <c r="Q407" s="1"/>
      <c r="R407" s="1"/>
      <c r="S407" s="1"/>
      <c r="T407" s="1"/>
      <c r="V407" s="1"/>
      <c r="W407" s="1"/>
      <c r="X407" s="1"/>
      <c r="Y407" s="1"/>
      <c r="Z407" s="1"/>
    </row>
    <row r="408" spans="1:26" x14ac:dyDescent="0.25">
      <c r="E408" s="52">
        <f t="shared" si="54"/>
        <v>0</v>
      </c>
      <c r="F408" s="52">
        <v>1.2</v>
      </c>
      <c r="I408" s="52">
        <f t="shared" si="55"/>
        <v>0</v>
      </c>
      <c r="J408" s="52">
        <f t="shared" si="51"/>
        <v>0</v>
      </c>
      <c r="K408" s="52">
        <v>0.2</v>
      </c>
      <c r="N408" s="52">
        <f t="shared" si="56"/>
        <v>0</v>
      </c>
      <c r="P408" s="1"/>
      <c r="Q408" s="1"/>
      <c r="R408" s="1"/>
      <c r="S408" s="1"/>
      <c r="T408" s="1"/>
      <c r="V408" s="1"/>
      <c r="W408" s="1"/>
      <c r="X408" s="1"/>
      <c r="Y408" s="1"/>
      <c r="Z408" s="1"/>
    </row>
    <row r="409" spans="1:26" x14ac:dyDescent="0.25">
      <c r="E409" s="52">
        <f t="shared" si="54"/>
        <v>0</v>
      </c>
      <c r="F409" s="52">
        <v>1.2</v>
      </c>
      <c r="I409" s="52">
        <f t="shared" si="55"/>
        <v>0</v>
      </c>
      <c r="J409" s="52">
        <f t="shared" si="51"/>
        <v>0</v>
      </c>
      <c r="K409" s="52">
        <v>0.2</v>
      </c>
      <c r="N409" s="52">
        <f t="shared" si="56"/>
        <v>0</v>
      </c>
      <c r="P409" s="1"/>
      <c r="Q409" s="1"/>
      <c r="R409" s="1"/>
      <c r="S409" s="1"/>
      <c r="T409" s="1"/>
      <c r="V409" s="1"/>
      <c r="W409" s="1"/>
      <c r="X409" s="1"/>
      <c r="Y409" s="1"/>
      <c r="Z409" s="1"/>
    </row>
    <row r="410" spans="1:26" x14ac:dyDescent="0.25">
      <c r="E410" s="52">
        <f t="shared" si="54"/>
        <v>0</v>
      </c>
      <c r="F410" s="52">
        <v>1.2</v>
      </c>
      <c r="I410" s="52">
        <f t="shared" si="55"/>
        <v>0</v>
      </c>
      <c r="J410" s="52">
        <f t="shared" si="51"/>
        <v>0</v>
      </c>
      <c r="K410" s="52">
        <v>0.2</v>
      </c>
      <c r="N410" s="52">
        <f t="shared" si="56"/>
        <v>0</v>
      </c>
      <c r="P410" s="1"/>
      <c r="Q410" s="1"/>
      <c r="R410" s="1"/>
      <c r="S410" s="1"/>
      <c r="T410" s="1"/>
      <c r="V410" s="1"/>
      <c r="W410" s="1"/>
      <c r="X410" s="1"/>
      <c r="Y410" s="1"/>
      <c r="Z410" s="1"/>
    </row>
    <row r="411" spans="1:26" x14ac:dyDescent="0.25">
      <c r="E411" s="52">
        <f t="shared" si="54"/>
        <v>0</v>
      </c>
      <c r="F411" s="52">
        <v>1.2</v>
      </c>
      <c r="I411" s="52">
        <f t="shared" si="55"/>
        <v>0</v>
      </c>
      <c r="J411" s="52">
        <f t="shared" si="51"/>
        <v>0</v>
      </c>
      <c r="K411" s="52">
        <v>0.2</v>
      </c>
      <c r="N411" s="52">
        <f t="shared" si="56"/>
        <v>0</v>
      </c>
      <c r="P411" s="1"/>
      <c r="Q411" s="1"/>
      <c r="R411" s="1"/>
      <c r="S411" s="1"/>
      <c r="T411" s="1"/>
      <c r="V411" s="1"/>
      <c r="W411" s="1"/>
      <c r="X411" s="1"/>
      <c r="Y411" s="1"/>
      <c r="Z411" s="1"/>
    </row>
    <row r="412" spans="1:26" x14ac:dyDescent="0.25">
      <c r="E412" s="52">
        <f t="shared" si="54"/>
        <v>0</v>
      </c>
      <c r="F412" s="52">
        <v>1.2</v>
      </c>
      <c r="I412" s="52">
        <f t="shared" si="55"/>
        <v>0</v>
      </c>
      <c r="J412" s="52">
        <f t="shared" si="51"/>
        <v>0</v>
      </c>
      <c r="K412" s="52">
        <v>0.2</v>
      </c>
      <c r="N412" s="52">
        <f t="shared" si="56"/>
        <v>0</v>
      </c>
      <c r="P412" s="1"/>
      <c r="Q412" s="1"/>
      <c r="R412" s="1"/>
      <c r="S412" s="1"/>
      <c r="T412" s="1"/>
      <c r="V412" s="1"/>
      <c r="W412" s="1"/>
      <c r="X412" s="1"/>
      <c r="Y412" s="1"/>
      <c r="Z412" s="1"/>
    </row>
    <row r="413" spans="1:26" x14ac:dyDescent="0.25">
      <c r="A413" s="46" t="s">
        <v>26</v>
      </c>
      <c r="B413" s="47">
        <f>SUM(C393:C412)</f>
        <v>0</v>
      </c>
      <c r="C413" s="48"/>
      <c r="D413" s="49"/>
      <c r="E413" s="52">
        <f t="shared" si="54"/>
        <v>0</v>
      </c>
      <c r="F413" s="52">
        <v>1.2</v>
      </c>
      <c r="G413" s="52"/>
      <c r="H413" s="52"/>
      <c r="I413" s="52">
        <f t="shared" si="55"/>
        <v>0</v>
      </c>
      <c r="J413" s="52">
        <f t="shared" si="51"/>
        <v>0</v>
      </c>
      <c r="K413" s="52">
        <v>0.2</v>
      </c>
      <c r="L413" s="57"/>
      <c r="M413" s="57"/>
      <c r="N413" s="52">
        <f t="shared" si="56"/>
        <v>0</v>
      </c>
      <c r="P413" s="1"/>
      <c r="Q413" s="1"/>
      <c r="R413" s="1"/>
      <c r="S413" s="1"/>
      <c r="T413" s="1"/>
      <c r="V413" s="1"/>
      <c r="W413" s="1"/>
      <c r="X413" s="1"/>
      <c r="Y413" s="1"/>
      <c r="Z413" s="1"/>
    </row>
    <row r="414" spans="1:26" x14ac:dyDescent="0.25">
      <c r="A414" s="51" t="s">
        <v>27</v>
      </c>
      <c r="B414" s="77">
        <f>N414</f>
        <v>0</v>
      </c>
      <c r="C414" s="48" t="s">
        <v>28</v>
      </c>
      <c r="D414" s="80">
        <f>B414/$P$1</f>
        <v>0</v>
      </c>
      <c r="G414" s="52"/>
      <c r="H414" s="52"/>
      <c r="J414" s="52">
        <f t="shared" si="51"/>
        <v>0</v>
      </c>
      <c r="L414" s="57"/>
      <c r="M414" s="57"/>
      <c r="N414" s="52">
        <f>SUM(N393:N413)</f>
        <v>0</v>
      </c>
      <c r="P414" s="1"/>
      <c r="Q414" s="1"/>
      <c r="R414" s="1"/>
      <c r="S414" s="1"/>
      <c r="T414" s="1"/>
      <c r="V414" s="1"/>
      <c r="W414" s="1"/>
      <c r="X414" s="1"/>
      <c r="Y414" s="1"/>
      <c r="Z414" s="1"/>
    </row>
    <row r="415" spans="1:26" hidden="1" x14ac:dyDescent="0.25">
      <c r="A415" s="18"/>
      <c r="B415" s="19"/>
      <c r="C415" s="20"/>
      <c r="D415" s="21"/>
      <c r="E415" s="60"/>
      <c r="F415" s="60"/>
      <c r="G415" s="58"/>
      <c r="H415" s="58"/>
      <c r="I415" s="60"/>
      <c r="J415" s="52">
        <f t="shared" si="51"/>
        <v>0</v>
      </c>
      <c r="L415" s="59"/>
      <c r="M415" s="59"/>
      <c r="N415" s="60"/>
      <c r="O415" s="61"/>
      <c r="P415" s="23"/>
      <c r="Q415" s="23"/>
      <c r="R415" s="23"/>
      <c r="S415" s="23"/>
      <c r="T415" s="22"/>
      <c r="U415" s="18"/>
      <c r="V415" s="23"/>
      <c r="W415" s="23"/>
      <c r="X415" s="23"/>
      <c r="Y415" s="23"/>
      <c r="Z415" s="22"/>
    </row>
    <row r="416" spans="1:26" hidden="1" x14ac:dyDescent="0.25">
      <c r="A416" s="24" t="s">
        <v>31</v>
      </c>
      <c r="B416" s="85" t="s">
        <v>7</v>
      </c>
      <c r="C416" s="86">
        <v>2.7777777777777779E-3</v>
      </c>
      <c r="D416" s="25" t="s">
        <v>8</v>
      </c>
      <c r="E416" s="64">
        <v>8.2799999999999994</v>
      </c>
      <c r="F416" s="64"/>
      <c r="G416" s="62"/>
      <c r="H416" s="62"/>
      <c r="I416" s="64">
        <v>9.9</v>
      </c>
      <c r="J416" s="52">
        <f t="shared" si="51"/>
        <v>9.9</v>
      </c>
      <c r="L416" s="63">
        <v>200</v>
      </c>
      <c r="M416" s="63">
        <v>6.67</v>
      </c>
      <c r="N416" s="64">
        <f>(I416/L416)*M416</f>
        <v>0.33016499999999999</v>
      </c>
      <c r="O416" s="65" t="s">
        <v>9</v>
      </c>
      <c r="P416" s="27">
        <v>5.35</v>
      </c>
      <c r="Q416" s="27">
        <v>6.4</v>
      </c>
      <c r="R416" s="27">
        <v>100</v>
      </c>
      <c r="S416" s="27">
        <v>1.1000000000000001</v>
      </c>
      <c r="T416" s="26">
        <f>(Q416/R416)*S416</f>
        <v>7.0400000000000004E-2</v>
      </c>
      <c r="U416" s="28" t="s">
        <v>10</v>
      </c>
      <c r="V416" s="27">
        <v>0.75</v>
      </c>
      <c r="W416" s="27">
        <v>0.9</v>
      </c>
      <c r="X416" s="27">
        <v>70</v>
      </c>
      <c r="Y416" s="27">
        <v>3</v>
      </c>
      <c r="Z416" s="26">
        <f>(W416/X416)*Y416</f>
        <v>3.8571428571428569E-2</v>
      </c>
    </row>
    <row r="417" spans="1:26" hidden="1" x14ac:dyDescent="0.25">
      <c r="A417" s="24" t="s">
        <v>32</v>
      </c>
      <c r="B417" s="85"/>
      <c r="C417" s="86"/>
      <c r="D417" s="28" t="s">
        <v>11</v>
      </c>
      <c r="E417" s="64">
        <v>8.2799999999999994</v>
      </c>
      <c r="F417" s="64"/>
      <c r="G417" s="62"/>
      <c r="H417" s="62"/>
      <c r="I417" s="64">
        <v>9.9</v>
      </c>
      <c r="J417" s="52">
        <f t="shared" si="51"/>
        <v>9.9</v>
      </c>
      <c r="L417" s="63">
        <v>200</v>
      </c>
      <c r="M417" s="63">
        <v>3.33</v>
      </c>
      <c r="N417" s="64">
        <f>(I417/L417)*M417</f>
        <v>0.16483500000000001</v>
      </c>
      <c r="O417" s="65" t="s">
        <v>10</v>
      </c>
      <c r="P417" s="27">
        <v>0.75</v>
      </c>
      <c r="Q417" s="27">
        <v>0.9</v>
      </c>
      <c r="R417" s="27">
        <v>70</v>
      </c>
      <c r="S417" s="27">
        <v>2</v>
      </c>
      <c r="T417" s="26">
        <f>(Q417/R417)*S417</f>
        <v>2.5714285714285714E-2</v>
      </c>
      <c r="U417" s="28"/>
      <c r="V417" s="27"/>
      <c r="W417" s="27"/>
      <c r="X417" s="27"/>
      <c r="Y417" s="27"/>
      <c r="Z417" s="26"/>
    </row>
    <row r="418" spans="1:26" hidden="1" x14ac:dyDescent="0.25">
      <c r="A418" s="2">
        <f>'[1]cout kilometre'!B353+'calcul coût de revient'!B423</f>
        <v>9.1943523809523793</v>
      </c>
      <c r="B418" s="29" t="s">
        <v>12</v>
      </c>
      <c r="C418" s="30">
        <v>2.0833333333333333E-3</v>
      </c>
      <c r="D418" s="25" t="s">
        <v>13</v>
      </c>
      <c r="E418" s="64"/>
      <c r="F418" s="64"/>
      <c r="G418" s="62"/>
      <c r="H418" s="62"/>
      <c r="I418" s="64"/>
      <c r="J418" s="52">
        <f t="shared" si="51"/>
        <v>0</v>
      </c>
      <c r="L418" s="63"/>
      <c r="M418" s="63"/>
      <c r="N418" s="64"/>
      <c r="O418" s="65"/>
      <c r="P418" s="27"/>
      <c r="Q418" s="27"/>
      <c r="R418" s="27"/>
      <c r="S418" s="27"/>
      <c r="T418" s="26"/>
      <c r="U418" s="28"/>
      <c r="V418" s="27"/>
      <c r="W418" s="27"/>
      <c r="X418" s="27"/>
      <c r="Y418" s="27"/>
      <c r="Z418" s="26"/>
    </row>
    <row r="419" spans="1:26" hidden="1" x14ac:dyDescent="0.25">
      <c r="A419" s="28" t="s">
        <v>14</v>
      </c>
      <c r="B419" s="31" t="s">
        <v>33</v>
      </c>
      <c r="C419" s="30">
        <v>6.9444444444444441E-3</v>
      </c>
      <c r="D419" s="25" t="s">
        <v>22</v>
      </c>
      <c r="E419" s="64">
        <v>5.35</v>
      </c>
      <c r="F419" s="64"/>
      <c r="G419" s="62"/>
      <c r="H419" s="62"/>
      <c r="I419" s="64">
        <v>6.4</v>
      </c>
      <c r="J419" s="52">
        <f t="shared" si="51"/>
        <v>6.4</v>
      </c>
      <c r="L419" s="63">
        <v>100</v>
      </c>
      <c r="M419" s="63">
        <v>2</v>
      </c>
      <c r="N419" s="64">
        <f>(I419/L419)*M419</f>
        <v>0.128</v>
      </c>
      <c r="O419" s="65"/>
      <c r="P419" s="27"/>
      <c r="Q419" s="27"/>
      <c r="R419" s="27"/>
      <c r="S419" s="27"/>
      <c r="T419" s="26"/>
      <c r="U419" s="28"/>
      <c r="V419" s="27"/>
      <c r="W419" s="27"/>
      <c r="X419" s="27"/>
      <c r="Y419" s="27"/>
      <c r="Z419" s="26"/>
    </row>
    <row r="420" spans="1:26" hidden="1" x14ac:dyDescent="0.25">
      <c r="A420" s="25">
        <f>A418/1.196</f>
        <v>7.6875856028029927</v>
      </c>
      <c r="B420" s="31" t="s">
        <v>34</v>
      </c>
      <c r="C420" s="30">
        <v>1.0416666666666666E-2</v>
      </c>
      <c r="D420" s="32" t="s">
        <v>35</v>
      </c>
      <c r="E420" s="64">
        <v>27.09</v>
      </c>
      <c r="F420" s="64"/>
      <c r="G420" s="62"/>
      <c r="H420" s="62"/>
      <c r="I420" s="64">
        <v>32.4</v>
      </c>
      <c r="J420" s="52">
        <f t="shared" si="51"/>
        <v>32.4</v>
      </c>
      <c r="L420" s="63">
        <v>4</v>
      </c>
      <c r="M420" s="63">
        <v>1</v>
      </c>
      <c r="N420" s="64">
        <f>(I420/L420)*M420</f>
        <v>8.1</v>
      </c>
      <c r="O420" s="65"/>
      <c r="P420" s="27"/>
      <c r="Q420" s="27"/>
      <c r="R420" s="27"/>
      <c r="S420" s="27"/>
      <c r="T420" s="26"/>
      <c r="U420" s="28"/>
      <c r="V420" s="27"/>
      <c r="W420" s="27"/>
      <c r="X420" s="27"/>
      <c r="Y420" s="27"/>
      <c r="Z420" s="26"/>
    </row>
    <row r="421" spans="1:26" hidden="1" x14ac:dyDescent="0.25">
      <c r="A421" s="28"/>
      <c r="B421" s="29" t="s">
        <v>25</v>
      </c>
      <c r="C421" s="30">
        <v>6.9444444444444447E-4</v>
      </c>
      <c r="D421" s="25" t="s">
        <v>30</v>
      </c>
      <c r="E421" s="64">
        <v>16.89</v>
      </c>
      <c r="F421" s="64"/>
      <c r="G421" s="62"/>
      <c r="H421" s="62"/>
      <c r="I421" s="64">
        <v>20.2</v>
      </c>
      <c r="J421" s="52">
        <f t="shared" si="51"/>
        <v>20.2</v>
      </c>
      <c r="L421" s="63">
        <v>30</v>
      </c>
      <c r="M421" s="63">
        <v>0.5</v>
      </c>
      <c r="N421" s="64">
        <f t="shared" ref="N421" si="57">(I421/L421)*M421</f>
        <v>0.33666666666666667</v>
      </c>
      <c r="O421" s="65"/>
      <c r="P421" s="27"/>
      <c r="Q421" s="27"/>
      <c r="R421" s="27"/>
      <c r="S421" s="27"/>
      <c r="T421" s="26"/>
      <c r="U421" s="28"/>
      <c r="V421" s="27"/>
      <c r="W421" s="27"/>
      <c r="X421" s="27"/>
      <c r="Y421" s="27"/>
      <c r="Z421" s="26"/>
    </row>
    <row r="422" spans="1:26" hidden="1" x14ac:dyDescent="0.25">
      <c r="A422" s="28"/>
      <c r="B422" s="29"/>
      <c r="C422" s="30">
        <f>SUM(C416:C421)</f>
        <v>2.2916666666666665E-2</v>
      </c>
      <c r="D422" s="32"/>
      <c r="E422" s="64"/>
      <c r="F422" s="64"/>
      <c r="G422" s="62"/>
      <c r="H422" s="62"/>
      <c r="I422" s="64"/>
      <c r="J422" s="52">
        <f t="shared" si="51"/>
        <v>0</v>
      </c>
      <c r="L422" s="63"/>
      <c r="M422" s="63"/>
      <c r="N422" s="64"/>
      <c r="O422" s="65"/>
      <c r="P422" s="27"/>
      <c r="Q422" s="27"/>
      <c r="R422" s="27"/>
      <c r="S422" s="27"/>
      <c r="T422" s="26"/>
      <c r="U422" s="28"/>
      <c r="V422" s="27"/>
      <c r="W422" s="27"/>
      <c r="X422" s="27"/>
      <c r="Y422" s="27"/>
      <c r="Z422" s="26"/>
    </row>
    <row r="423" spans="1:26" hidden="1" x14ac:dyDescent="0.25">
      <c r="A423" s="33">
        <f>C416+C418+C419+C420</f>
        <v>2.222222222222222E-2</v>
      </c>
      <c r="B423" s="29">
        <f>N423+T423+Z423</f>
        <v>9.1943523809523793</v>
      </c>
      <c r="C423" s="30" t="s">
        <v>28</v>
      </c>
      <c r="D423" s="25">
        <f>B423/1.196</f>
        <v>7.6875856028029927</v>
      </c>
      <c r="E423" s="64"/>
      <c r="F423" s="64"/>
      <c r="G423" s="62"/>
      <c r="H423" s="62"/>
      <c r="I423" s="64"/>
      <c r="J423" s="52">
        <f t="shared" si="51"/>
        <v>0</v>
      </c>
      <c r="L423" s="63"/>
      <c r="M423" s="63"/>
      <c r="N423" s="64">
        <f>SUM(N416:N421)</f>
        <v>9.059666666666665</v>
      </c>
      <c r="O423" s="65"/>
      <c r="P423" s="27"/>
      <c r="Q423" s="27"/>
      <c r="R423" s="27"/>
      <c r="S423" s="27"/>
      <c r="T423" s="26">
        <f>SUM(T416:T421)</f>
        <v>9.6114285714285722E-2</v>
      </c>
      <c r="U423" s="28"/>
      <c r="V423" s="27"/>
      <c r="W423" s="27"/>
      <c r="X423" s="27"/>
      <c r="Y423" s="27"/>
      <c r="Z423" s="26">
        <f>SUM(Z415:Z420)</f>
        <v>3.8571428571428569E-2</v>
      </c>
    </row>
    <row r="424" spans="1:26" hidden="1" x14ac:dyDescent="0.25">
      <c r="A424" s="87"/>
      <c r="B424" s="87"/>
      <c r="C424" s="30"/>
      <c r="D424" s="25"/>
      <c r="E424" s="64"/>
      <c r="F424" s="64"/>
      <c r="G424" s="62"/>
      <c r="H424" s="62"/>
      <c r="I424" s="64"/>
      <c r="J424" s="52">
        <f t="shared" si="51"/>
        <v>0</v>
      </c>
      <c r="L424" s="63"/>
      <c r="M424" s="63"/>
      <c r="N424" s="64"/>
      <c r="O424" s="65"/>
      <c r="P424" s="27"/>
      <c r="Q424" s="27"/>
      <c r="R424" s="27"/>
      <c r="S424" s="27"/>
      <c r="T424" s="26"/>
      <c r="U424" s="28"/>
      <c r="V424" s="27"/>
      <c r="W424" s="27"/>
      <c r="X424" s="27"/>
      <c r="Y424" s="27"/>
      <c r="Z424" s="26"/>
    </row>
    <row r="425" spans="1:26" hidden="1" x14ac:dyDescent="0.25">
      <c r="A425" s="18"/>
      <c r="B425" s="19"/>
      <c r="C425" s="20"/>
      <c r="D425" s="21"/>
      <c r="E425" s="60"/>
      <c r="F425" s="60"/>
      <c r="G425" s="58"/>
      <c r="H425" s="58"/>
      <c r="I425" s="60"/>
      <c r="J425" s="52">
        <f t="shared" si="51"/>
        <v>0</v>
      </c>
      <c r="L425" s="59"/>
      <c r="M425" s="59"/>
      <c r="N425" s="60"/>
      <c r="O425" s="61"/>
      <c r="P425" s="23"/>
      <c r="Q425" s="23"/>
      <c r="R425" s="23"/>
      <c r="S425" s="23"/>
      <c r="T425" s="22"/>
      <c r="U425" s="18"/>
      <c r="V425" s="23"/>
      <c r="W425" s="23"/>
      <c r="X425" s="23"/>
      <c r="Y425" s="23"/>
      <c r="Z425" s="22"/>
    </row>
    <row r="426" spans="1:26" hidden="1" x14ac:dyDescent="0.25">
      <c r="A426" s="24" t="s">
        <v>31</v>
      </c>
      <c r="B426" s="85" t="s">
        <v>7</v>
      </c>
      <c r="C426" s="86">
        <v>2.7777777777777779E-3</v>
      </c>
      <c r="D426" s="25" t="s">
        <v>8</v>
      </c>
      <c r="E426" s="64">
        <v>8.2799999999999994</v>
      </c>
      <c r="F426" s="64"/>
      <c r="G426" s="62"/>
      <c r="H426" s="62"/>
      <c r="I426" s="64">
        <v>9.9</v>
      </c>
      <c r="J426" s="52">
        <f t="shared" si="51"/>
        <v>9.9</v>
      </c>
      <c r="L426" s="63">
        <v>200</v>
      </c>
      <c r="M426" s="63">
        <v>6.67</v>
      </c>
      <c r="N426" s="64">
        <f>(I426/L426)*M426</f>
        <v>0.33016499999999999</v>
      </c>
      <c r="O426" s="65" t="s">
        <v>9</v>
      </c>
      <c r="P426" s="27">
        <v>5.35</v>
      </c>
      <c r="Q426" s="27">
        <v>6.4</v>
      </c>
      <c r="R426" s="27">
        <v>100</v>
      </c>
      <c r="S426" s="27">
        <v>1.1000000000000001</v>
      </c>
      <c r="T426" s="26">
        <f>(Q426/R426)*S426</f>
        <v>7.0400000000000004E-2</v>
      </c>
      <c r="U426" s="28" t="s">
        <v>10</v>
      </c>
      <c r="V426" s="27">
        <v>0.75</v>
      </c>
      <c r="W426" s="27">
        <v>0.9</v>
      </c>
      <c r="X426" s="27">
        <v>70</v>
      </c>
      <c r="Y426" s="27">
        <v>3</v>
      </c>
      <c r="Z426" s="26">
        <f>(W426/X426)*Y426</f>
        <v>3.8571428571428569E-2</v>
      </c>
    </row>
    <row r="427" spans="1:26" hidden="1" x14ac:dyDescent="0.25">
      <c r="A427" s="24" t="s">
        <v>36</v>
      </c>
      <c r="B427" s="85"/>
      <c r="C427" s="86"/>
      <c r="D427" s="28" t="s">
        <v>11</v>
      </c>
      <c r="E427" s="64">
        <v>8.2799999999999994</v>
      </c>
      <c r="F427" s="64"/>
      <c r="G427" s="62"/>
      <c r="H427" s="62"/>
      <c r="I427" s="64">
        <v>9.9</v>
      </c>
      <c r="J427" s="52">
        <f t="shared" si="51"/>
        <v>9.9</v>
      </c>
      <c r="L427" s="63">
        <v>200</v>
      </c>
      <c r="M427" s="63">
        <v>3.33</v>
      </c>
      <c r="N427" s="64">
        <f>(I427/L427)*M427</f>
        <v>0.16483500000000001</v>
      </c>
      <c r="O427" s="65" t="s">
        <v>10</v>
      </c>
      <c r="P427" s="27">
        <v>0.75</v>
      </c>
      <c r="Q427" s="27">
        <v>0.9</v>
      </c>
      <c r="R427" s="27">
        <v>70</v>
      </c>
      <c r="S427" s="27">
        <v>2</v>
      </c>
      <c r="T427" s="26">
        <f>(Q427/R427)*S427</f>
        <v>2.5714285714285714E-2</v>
      </c>
      <c r="U427" s="28"/>
      <c r="V427" s="27"/>
      <c r="W427" s="27"/>
      <c r="X427" s="27"/>
      <c r="Y427" s="27"/>
      <c r="Z427" s="26"/>
    </row>
    <row r="428" spans="1:26" hidden="1" x14ac:dyDescent="0.25">
      <c r="A428" s="2">
        <f>'[1]cout kilometre'!B353+'calcul coût de revient'!B433</f>
        <v>9.6048285714285715</v>
      </c>
      <c r="B428" s="29" t="s">
        <v>12</v>
      </c>
      <c r="C428" s="30">
        <v>2.0833333333333333E-3</v>
      </c>
      <c r="D428" s="25" t="s">
        <v>13</v>
      </c>
      <c r="E428" s="64"/>
      <c r="F428" s="64"/>
      <c r="G428" s="62"/>
      <c r="H428" s="62"/>
      <c r="I428" s="64"/>
      <c r="J428" s="52">
        <f t="shared" si="51"/>
        <v>0</v>
      </c>
      <c r="L428" s="63"/>
      <c r="M428" s="63"/>
      <c r="N428" s="64"/>
      <c r="O428" s="65"/>
      <c r="P428" s="27"/>
      <c r="Q428" s="27"/>
      <c r="R428" s="27"/>
      <c r="S428" s="27"/>
      <c r="T428" s="26"/>
      <c r="U428" s="28"/>
      <c r="V428" s="27"/>
      <c r="W428" s="27"/>
      <c r="X428" s="27"/>
      <c r="Y428" s="27"/>
      <c r="Z428" s="26"/>
    </row>
    <row r="429" spans="1:26" hidden="1" x14ac:dyDescent="0.25">
      <c r="A429" s="28" t="s">
        <v>14</v>
      </c>
      <c r="B429" s="29" t="s">
        <v>21</v>
      </c>
      <c r="C429" s="30">
        <v>6.9444444444444441E-3</v>
      </c>
      <c r="D429" s="25" t="s">
        <v>22</v>
      </c>
      <c r="E429" s="64">
        <v>5.35</v>
      </c>
      <c r="F429" s="64"/>
      <c r="G429" s="62"/>
      <c r="H429" s="62"/>
      <c r="I429" s="64">
        <v>6.4</v>
      </c>
      <c r="J429" s="52">
        <f t="shared" si="51"/>
        <v>6.4</v>
      </c>
      <c r="L429" s="63">
        <v>100</v>
      </c>
      <c r="M429" s="63">
        <v>2</v>
      </c>
      <c r="N429" s="64">
        <f>(I429/L429)*M429</f>
        <v>0.128</v>
      </c>
      <c r="O429" s="65"/>
      <c r="P429" s="27"/>
      <c r="Q429" s="27"/>
      <c r="R429" s="27"/>
      <c r="S429" s="27"/>
      <c r="T429" s="26"/>
      <c r="U429" s="28"/>
      <c r="V429" s="27"/>
      <c r="W429" s="27"/>
      <c r="X429" s="27"/>
      <c r="Y429" s="27"/>
      <c r="Z429" s="26"/>
    </row>
    <row r="430" spans="1:26" hidden="1" x14ac:dyDescent="0.25">
      <c r="A430" s="25">
        <f>A428/1.196</f>
        <v>8.0307931199235547</v>
      </c>
      <c r="B430" s="29" t="s">
        <v>23</v>
      </c>
      <c r="C430" s="30">
        <v>1.0416666666666666E-2</v>
      </c>
      <c r="D430" s="32" t="s">
        <v>37</v>
      </c>
      <c r="E430" s="64">
        <v>21.6</v>
      </c>
      <c r="F430" s="64"/>
      <c r="G430" s="62"/>
      <c r="H430" s="62"/>
      <c r="I430" s="64">
        <v>25.83</v>
      </c>
      <c r="J430" s="52">
        <f t="shared" si="51"/>
        <v>25.83</v>
      </c>
      <c r="L430" s="63">
        <v>3</v>
      </c>
      <c r="M430" s="63">
        <v>1</v>
      </c>
      <c r="N430" s="64">
        <f>(I430/L430)*M430</f>
        <v>8.61</v>
      </c>
      <c r="O430" s="65"/>
      <c r="P430" s="27"/>
      <c r="Q430" s="27"/>
      <c r="R430" s="27"/>
      <c r="S430" s="27"/>
      <c r="T430" s="26"/>
      <c r="U430" s="28"/>
      <c r="V430" s="27"/>
      <c r="W430" s="27"/>
      <c r="X430" s="27"/>
      <c r="Y430" s="27"/>
      <c r="Z430" s="26"/>
    </row>
    <row r="431" spans="1:26" hidden="1" x14ac:dyDescent="0.25">
      <c r="A431" s="28"/>
      <c r="B431" s="29" t="s">
        <v>25</v>
      </c>
      <c r="C431" s="30">
        <v>6.9444444444444447E-4</v>
      </c>
      <c r="D431" s="32" t="s">
        <v>38</v>
      </c>
      <c r="E431" s="64">
        <v>8.0299999999999994</v>
      </c>
      <c r="F431" s="64"/>
      <c r="G431" s="62"/>
      <c r="H431" s="62"/>
      <c r="I431" s="64">
        <v>9.6</v>
      </c>
      <c r="J431" s="52">
        <f t="shared" si="51"/>
        <v>9.6</v>
      </c>
      <c r="L431" s="63">
        <v>30</v>
      </c>
      <c r="M431" s="63">
        <v>0.5</v>
      </c>
      <c r="N431" s="64">
        <f t="shared" ref="N431" si="58">(I431/L431)*M431</f>
        <v>0.16</v>
      </c>
      <c r="O431" s="65"/>
      <c r="P431" s="27"/>
      <c r="Q431" s="27"/>
      <c r="R431" s="27"/>
      <c r="S431" s="27"/>
      <c r="T431" s="26"/>
      <c r="U431" s="28"/>
      <c r="V431" s="27"/>
      <c r="W431" s="27"/>
      <c r="X431" s="27"/>
      <c r="Y431" s="27"/>
      <c r="Z431" s="26"/>
    </row>
    <row r="432" spans="1:26" hidden="1" x14ac:dyDescent="0.25">
      <c r="C432" s="8">
        <f>SUM(C426:C431)</f>
        <v>2.2916666666666665E-2</v>
      </c>
      <c r="J432" s="52">
        <f t="shared" si="51"/>
        <v>0</v>
      </c>
    </row>
    <row r="433" spans="1:26" hidden="1" x14ac:dyDescent="0.25">
      <c r="A433" s="28"/>
      <c r="B433" s="29">
        <f>N433+T433+Z433</f>
        <v>9.6048285714285715</v>
      </c>
      <c r="C433" s="30" t="s">
        <v>28</v>
      </c>
      <c r="D433" s="25">
        <f>B433/1.196</f>
        <v>8.0307931199235547</v>
      </c>
      <c r="E433" s="64"/>
      <c r="F433" s="64"/>
      <c r="G433" s="62"/>
      <c r="H433" s="62"/>
      <c r="I433" s="64"/>
      <c r="J433" s="52">
        <f t="shared" si="51"/>
        <v>0</v>
      </c>
      <c r="L433" s="63"/>
      <c r="M433" s="63"/>
      <c r="N433" s="64">
        <f>SUM(N426:N431)</f>
        <v>9.3929999999999989</v>
      </c>
      <c r="O433" s="65"/>
      <c r="P433" s="27"/>
      <c r="Q433" s="27"/>
      <c r="R433" s="27"/>
      <c r="S433" s="27"/>
      <c r="T433" s="26">
        <f>SUM(T426:T431)</f>
        <v>9.6114285714285722E-2</v>
      </c>
      <c r="U433" s="28"/>
      <c r="V433" s="27"/>
      <c r="W433" s="27"/>
      <c r="X433" s="27"/>
      <c r="Y433" s="27"/>
      <c r="Z433" s="26">
        <f>SUM(Z415:Z430)</f>
        <v>0.11571428571428571</v>
      </c>
    </row>
    <row r="434" spans="1:26" x14ac:dyDescent="0.25">
      <c r="A434" s="18"/>
      <c r="B434" s="19"/>
      <c r="C434" s="20"/>
      <c r="D434" s="21"/>
      <c r="E434" s="60"/>
      <c r="F434" s="60"/>
      <c r="G434" s="58"/>
      <c r="H434" s="58"/>
      <c r="I434" s="60"/>
      <c r="J434" s="60"/>
      <c r="K434" s="60"/>
      <c r="L434" s="59"/>
      <c r="M434" s="59"/>
      <c r="N434" s="60"/>
      <c r="O434" s="61"/>
      <c r="P434" s="23"/>
      <c r="Q434" s="23"/>
      <c r="R434" s="23"/>
      <c r="S434" s="23"/>
      <c r="T434" s="22"/>
      <c r="U434" s="18"/>
      <c r="V434" s="23"/>
      <c r="W434" s="23"/>
      <c r="X434" s="23"/>
      <c r="Y434" s="23"/>
      <c r="Z434" s="22"/>
    </row>
    <row r="435" spans="1:26" ht="21" x14ac:dyDescent="0.4">
      <c r="A435" s="17" t="s">
        <v>42</v>
      </c>
      <c r="C435" s="11"/>
      <c r="D435" s="8"/>
      <c r="E435" s="77"/>
      <c r="F435" s="49"/>
      <c r="J435" s="52">
        <f t="shared" si="51"/>
        <v>0</v>
      </c>
      <c r="L435" s="37"/>
      <c r="N435" s="57"/>
    </row>
    <row r="436" spans="1:26" x14ac:dyDescent="0.25">
      <c r="A436" s="1" t="s">
        <v>43</v>
      </c>
      <c r="C436" s="11">
        <v>10</v>
      </c>
      <c r="D436" s="8" t="s">
        <v>44</v>
      </c>
      <c r="E436" s="78">
        <f>H436/F436</f>
        <v>0</v>
      </c>
      <c r="F436" s="52">
        <v>1.2</v>
      </c>
      <c r="G436" s="1"/>
      <c r="I436" s="52">
        <f t="shared" ref="I436:I445" si="59">G436+(G436*K436)</f>
        <v>0</v>
      </c>
      <c r="J436" s="52">
        <f t="shared" si="51"/>
        <v>0</v>
      </c>
      <c r="K436" s="52">
        <v>0.2</v>
      </c>
      <c r="L436" s="37"/>
      <c r="M436" s="36">
        <v>1</v>
      </c>
      <c r="N436" s="52">
        <f t="shared" ref="N436:N445" si="60">IF(L436="",0,(J436/L436)*M436)</f>
        <v>0</v>
      </c>
    </row>
    <row r="437" spans="1:26" x14ac:dyDescent="0.25">
      <c r="A437" s="1" t="s">
        <v>45</v>
      </c>
      <c r="C437" s="11"/>
      <c r="D437" s="8" t="s">
        <v>46</v>
      </c>
      <c r="E437" s="78">
        <f t="shared" ref="E437:E445" si="61">H437/F437</f>
        <v>0</v>
      </c>
      <c r="F437" s="52">
        <v>1.2</v>
      </c>
      <c r="G437" s="1"/>
      <c r="I437" s="52">
        <f t="shared" si="59"/>
        <v>0</v>
      </c>
      <c r="J437" s="52">
        <f t="shared" si="51"/>
        <v>0</v>
      </c>
      <c r="K437" s="52">
        <v>0.2</v>
      </c>
      <c r="L437" s="37"/>
      <c r="M437" s="36">
        <v>5</v>
      </c>
      <c r="N437" s="52">
        <f t="shared" si="60"/>
        <v>0</v>
      </c>
    </row>
    <row r="438" spans="1:26" x14ac:dyDescent="0.25">
      <c r="A438" s="2"/>
      <c r="C438" s="11"/>
      <c r="D438" s="8" t="s">
        <v>95</v>
      </c>
      <c r="E438" s="78">
        <f t="shared" si="61"/>
        <v>0</v>
      </c>
      <c r="F438" s="52">
        <v>1.2</v>
      </c>
      <c r="G438" s="1"/>
      <c r="I438" s="52">
        <f t="shared" si="59"/>
        <v>0</v>
      </c>
      <c r="J438" s="52">
        <f t="shared" si="51"/>
        <v>0</v>
      </c>
      <c r="K438" s="52">
        <v>0.2</v>
      </c>
      <c r="L438" s="37"/>
      <c r="M438" s="36">
        <v>2</v>
      </c>
      <c r="N438" s="52">
        <f t="shared" si="60"/>
        <v>0</v>
      </c>
    </row>
    <row r="439" spans="1:26" x14ac:dyDescent="0.25">
      <c r="C439" s="11"/>
      <c r="D439" s="8" t="s">
        <v>94</v>
      </c>
      <c r="E439" s="78">
        <f t="shared" si="61"/>
        <v>0</v>
      </c>
      <c r="F439" s="52">
        <v>1.2</v>
      </c>
      <c r="G439" s="1"/>
      <c r="I439" s="52">
        <f t="shared" si="59"/>
        <v>0</v>
      </c>
      <c r="J439" s="52">
        <f t="shared" si="51"/>
        <v>0</v>
      </c>
      <c r="K439" s="52">
        <v>0.2</v>
      </c>
      <c r="L439" s="37"/>
      <c r="M439" s="36">
        <v>0.5</v>
      </c>
      <c r="N439" s="52">
        <f t="shared" si="60"/>
        <v>0</v>
      </c>
    </row>
    <row r="440" spans="1:26" x14ac:dyDescent="0.25">
      <c r="C440" s="11"/>
      <c r="D440" s="8" t="s">
        <v>10</v>
      </c>
      <c r="E440" s="78">
        <f t="shared" si="61"/>
        <v>0</v>
      </c>
      <c r="F440" s="52">
        <v>1.2</v>
      </c>
      <c r="G440" s="1"/>
      <c r="I440" s="52">
        <f t="shared" si="59"/>
        <v>0</v>
      </c>
      <c r="J440" s="52">
        <f t="shared" si="51"/>
        <v>0</v>
      </c>
      <c r="K440" s="52">
        <v>0.2</v>
      </c>
      <c r="L440" s="37"/>
      <c r="M440" s="36">
        <v>1</v>
      </c>
      <c r="N440" s="52">
        <f t="shared" si="60"/>
        <v>0</v>
      </c>
    </row>
    <row r="441" spans="1:26" x14ac:dyDescent="0.25">
      <c r="C441" s="11"/>
      <c r="D441" s="8"/>
      <c r="E441" s="78">
        <f t="shared" si="61"/>
        <v>0</v>
      </c>
      <c r="F441" s="52">
        <v>1.2</v>
      </c>
      <c r="G441" s="1"/>
      <c r="I441" s="52">
        <f t="shared" si="59"/>
        <v>0</v>
      </c>
      <c r="J441" s="52">
        <f t="shared" ref="J441:J504" si="62">IF(H441&gt;0,H441,I441)</f>
        <v>0</v>
      </c>
      <c r="K441" s="52">
        <v>0.2</v>
      </c>
      <c r="L441" s="37"/>
      <c r="N441" s="52">
        <f t="shared" si="60"/>
        <v>0</v>
      </c>
    </row>
    <row r="442" spans="1:26" x14ac:dyDescent="0.25">
      <c r="C442" s="11"/>
      <c r="D442" s="8"/>
      <c r="E442" s="78">
        <f t="shared" si="61"/>
        <v>0</v>
      </c>
      <c r="F442" s="52">
        <v>1.2</v>
      </c>
      <c r="G442" s="1"/>
      <c r="I442" s="52">
        <f t="shared" si="59"/>
        <v>0</v>
      </c>
      <c r="J442" s="52">
        <f t="shared" si="62"/>
        <v>0</v>
      </c>
      <c r="K442" s="52">
        <v>0.2</v>
      </c>
      <c r="L442" s="37"/>
      <c r="N442" s="52">
        <f t="shared" si="60"/>
        <v>0</v>
      </c>
    </row>
    <row r="443" spans="1:26" x14ac:dyDescent="0.25">
      <c r="C443" s="11"/>
      <c r="D443" s="8"/>
      <c r="E443" s="78">
        <f t="shared" si="61"/>
        <v>0</v>
      </c>
      <c r="F443" s="52">
        <v>1.2</v>
      </c>
      <c r="G443" s="1"/>
      <c r="I443" s="52">
        <f t="shared" si="59"/>
        <v>0</v>
      </c>
      <c r="J443" s="52">
        <f t="shared" si="62"/>
        <v>0</v>
      </c>
      <c r="K443" s="52">
        <v>0.2</v>
      </c>
      <c r="L443" s="37"/>
      <c r="N443" s="52">
        <f t="shared" si="60"/>
        <v>0</v>
      </c>
    </row>
    <row r="444" spans="1:26" x14ac:dyDescent="0.25">
      <c r="C444" s="11"/>
      <c r="D444" s="8"/>
      <c r="E444" s="78">
        <f t="shared" si="61"/>
        <v>0</v>
      </c>
      <c r="F444" s="52">
        <v>1.2</v>
      </c>
      <c r="G444" s="1"/>
      <c r="I444" s="52">
        <f t="shared" si="59"/>
        <v>0</v>
      </c>
      <c r="J444" s="52">
        <f t="shared" si="62"/>
        <v>0</v>
      </c>
      <c r="K444" s="52">
        <v>0.2</v>
      </c>
      <c r="L444" s="37"/>
      <c r="N444" s="52">
        <f t="shared" si="60"/>
        <v>0</v>
      </c>
    </row>
    <row r="445" spans="1:26" x14ac:dyDescent="0.25">
      <c r="C445" s="11"/>
      <c r="D445" s="8"/>
      <c r="E445" s="78">
        <f t="shared" si="61"/>
        <v>0</v>
      </c>
      <c r="F445" s="52">
        <v>1.2</v>
      </c>
      <c r="G445" s="1"/>
      <c r="I445" s="52">
        <f t="shared" si="59"/>
        <v>0</v>
      </c>
      <c r="J445" s="52">
        <f t="shared" si="62"/>
        <v>0</v>
      </c>
      <c r="K445" s="52">
        <v>0.2</v>
      </c>
      <c r="L445" s="37"/>
      <c r="N445" s="52">
        <f t="shared" si="60"/>
        <v>0</v>
      </c>
    </row>
    <row r="446" spans="1:26" x14ac:dyDescent="0.25">
      <c r="A446" s="51" t="s">
        <v>27</v>
      </c>
      <c r="C446" s="77">
        <f>N446</f>
        <v>0</v>
      </c>
      <c r="D446" s="48" t="s">
        <v>28</v>
      </c>
      <c r="E446" s="80">
        <f>C446/$P$1</f>
        <v>0</v>
      </c>
      <c r="F446" s="49"/>
      <c r="G446" s="1"/>
      <c r="H446" s="52"/>
      <c r="J446" s="52">
        <f t="shared" si="62"/>
        <v>0</v>
      </c>
      <c r="L446" s="52"/>
      <c r="M446" s="57"/>
      <c r="N446" s="52">
        <f>SUM(N436:N445)</f>
        <v>0</v>
      </c>
    </row>
    <row r="447" spans="1:26" x14ac:dyDescent="0.25">
      <c r="A447" s="18"/>
      <c r="B447" s="19"/>
      <c r="C447" s="20"/>
      <c r="D447" s="21"/>
      <c r="E447" s="60"/>
      <c r="F447" s="60"/>
      <c r="G447" s="58"/>
      <c r="H447" s="58"/>
      <c r="I447" s="60"/>
      <c r="J447" s="60"/>
      <c r="K447" s="60"/>
      <c r="L447" s="59"/>
      <c r="M447" s="59"/>
      <c r="N447" s="60"/>
      <c r="O447" s="61"/>
      <c r="P447" s="23"/>
      <c r="Q447" s="23"/>
      <c r="R447" s="23"/>
      <c r="S447" s="23"/>
      <c r="T447" s="22"/>
      <c r="U447" s="18"/>
      <c r="V447" s="23"/>
      <c r="W447" s="23"/>
      <c r="X447" s="23"/>
      <c r="Y447" s="23"/>
      <c r="Z447" s="22"/>
    </row>
    <row r="448" spans="1:26" x14ac:dyDescent="0.25">
      <c r="A448" s="1" t="s">
        <v>47</v>
      </c>
      <c r="C448" s="11">
        <v>15</v>
      </c>
      <c r="D448" s="8" t="s">
        <v>44</v>
      </c>
      <c r="E448" s="78">
        <f t="shared" ref="E448:E457" si="63">H448/F448</f>
        <v>0</v>
      </c>
      <c r="F448" s="52">
        <v>1.2</v>
      </c>
      <c r="G448" s="1"/>
      <c r="I448" s="52">
        <f t="shared" ref="I448:I457" si="64">G448+(G448*K448)</f>
        <v>0</v>
      </c>
      <c r="J448" s="52">
        <f t="shared" si="62"/>
        <v>0</v>
      </c>
      <c r="K448" s="52">
        <v>0.2</v>
      </c>
      <c r="L448" s="37"/>
      <c r="M448" s="36">
        <v>1</v>
      </c>
      <c r="N448" s="52">
        <f t="shared" ref="N448:N457" si="65">IF(L448="",0,(J448/L448)*M448)</f>
        <v>0</v>
      </c>
    </row>
    <row r="449" spans="1:26" x14ac:dyDescent="0.25">
      <c r="A449" s="2"/>
      <c r="C449" s="11"/>
      <c r="D449" s="8" t="s">
        <v>46</v>
      </c>
      <c r="E449" s="78">
        <f t="shared" si="63"/>
        <v>0</v>
      </c>
      <c r="F449" s="52">
        <v>1.2</v>
      </c>
      <c r="G449" s="1"/>
      <c r="I449" s="52">
        <f t="shared" si="64"/>
        <v>0</v>
      </c>
      <c r="J449" s="52">
        <f t="shared" si="62"/>
        <v>0</v>
      </c>
      <c r="K449" s="52">
        <v>0.2</v>
      </c>
      <c r="L449" s="37"/>
      <c r="M449" s="36">
        <v>5</v>
      </c>
      <c r="N449" s="52">
        <f t="shared" si="65"/>
        <v>0</v>
      </c>
    </row>
    <row r="450" spans="1:26" x14ac:dyDescent="0.25">
      <c r="A450" s="2"/>
      <c r="C450" s="11"/>
      <c r="D450" s="8" t="s">
        <v>95</v>
      </c>
      <c r="E450" s="78">
        <f t="shared" si="63"/>
        <v>0</v>
      </c>
      <c r="F450" s="52">
        <v>1.2</v>
      </c>
      <c r="G450" s="1"/>
      <c r="I450" s="52">
        <f t="shared" si="64"/>
        <v>0</v>
      </c>
      <c r="J450" s="52">
        <f t="shared" si="62"/>
        <v>0</v>
      </c>
      <c r="K450" s="52">
        <v>0.2</v>
      </c>
      <c r="L450" s="37"/>
      <c r="M450" s="36">
        <v>2</v>
      </c>
      <c r="N450" s="52">
        <f t="shared" si="65"/>
        <v>0</v>
      </c>
    </row>
    <row r="451" spans="1:26" x14ac:dyDescent="0.25">
      <c r="C451" s="11"/>
      <c r="D451" s="8" t="s">
        <v>94</v>
      </c>
      <c r="E451" s="78">
        <f t="shared" si="63"/>
        <v>0</v>
      </c>
      <c r="F451" s="52">
        <v>1.2</v>
      </c>
      <c r="G451" s="1"/>
      <c r="I451" s="52">
        <f t="shared" si="64"/>
        <v>0</v>
      </c>
      <c r="J451" s="52">
        <f t="shared" si="62"/>
        <v>0</v>
      </c>
      <c r="K451" s="52">
        <v>0.2</v>
      </c>
      <c r="L451" s="37"/>
      <c r="M451" s="36">
        <v>0.5</v>
      </c>
      <c r="N451" s="52">
        <f t="shared" si="65"/>
        <v>0</v>
      </c>
    </row>
    <row r="452" spans="1:26" x14ac:dyDescent="0.25">
      <c r="C452" s="11"/>
      <c r="D452" s="8" t="s">
        <v>10</v>
      </c>
      <c r="E452" s="78">
        <f t="shared" si="63"/>
        <v>0</v>
      </c>
      <c r="F452" s="52">
        <v>1.2</v>
      </c>
      <c r="G452" s="1"/>
      <c r="I452" s="52">
        <f t="shared" si="64"/>
        <v>0</v>
      </c>
      <c r="J452" s="52">
        <f t="shared" si="62"/>
        <v>0</v>
      </c>
      <c r="K452" s="52">
        <v>0.2</v>
      </c>
      <c r="L452" s="37"/>
      <c r="M452" s="36">
        <v>1</v>
      </c>
      <c r="N452" s="52">
        <f t="shared" si="65"/>
        <v>0</v>
      </c>
    </row>
    <row r="453" spans="1:26" x14ac:dyDescent="0.25">
      <c r="C453" s="11"/>
      <c r="D453" s="8"/>
      <c r="E453" s="78">
        <f t="shared" si="63"/>
        <v>0</v>
      </c>
      <c r="F453" s="52">
        <v>1.2</v>
      </c>
      <c r="G453" s="1"/>
      <c r="I453" s="52">
        <f t="shared" si="64"/>
        <v>0</v>
      </c>
      <c r="J453" s="52">
        <f t="shared" si="62"/>
        <v>0</v>
      </c>
      <c r="K453" s="52">
        <v>0.2</v>
      </c>
      <c r="L453" s="37"/>
      <c r="N453" s="52">
        <f t="shared" si="65"/>
        <v>0</v>
      </c>
    </row>
    <row r="454" spans="1:26" x14ac:dyDescent="0.25">
      <c r="C454" s="11"/>
      <c r="D454" s="8"/>
      <c r="E454" s="78">
        <f t="shared" si="63"/>
        <v>0</v>
      </c>
      <c r="F454" s="52">
        <v>1.2</v>
      </c>
      <c r="G454" s="1"/>
      <c r="I454" s="52">
        <f t="shared" si="64"/>
        <v>0</v>
      </c>
      <c r="J454" s="52">
        <f t="shared" si="62"/>
        <v>0</v>
      </c>
      <c r="K454" s="52">
        <v>0.2</v>
      </c>
      <c r="L454" s="37"/>
      <c r="N454" s="52">
        <f t="shared" si="65"/>
        <v>0</v>
      </c>
    </row>
    <row r="455" spans="1:26" x14ac:dyDescent="0.25">
      <c r="C455" s="11"/>
      <c r="D455" s="8"/>
      <c r="E455" s="78">
        <f t="shared" si="63"/>
        <v>0</v>
      </c>
      <c r="F455" s="52">
        <v>1.2</v>
      </c>
      <c r="G455" s="1"/>
      <c r="I455" s="52">
        <f t="shared" si="64"/>
        <v>0</v>
      </c>
      <c r="J455" s="52">
        <f t="shared" si="62"/>
        <v>0</v>
      </c>
      <c r="K455" s="52">
        <v>0.2</v>
      </c>
      <c r="L455" s="37"/>
      <c r="N455" s="52">
        <f t="shared" si="65"/>
        <v>0</v>
      </c>
    </row>
    <row r="456" spans="1:26" x14ac:dyDescent="0.25">
      <c r="C456" s="11"/>
      <c r="D456" s="8"/>
      <c r="E456" s="78">
        <f t="shared" si="63"/>
        <v>0</v>
      </c>
      <c r="F456" s="52">
        <v>1.2</v>
      </c>
      <c r="G456" s="1"/>
      <c r="I456" s="52">
        <f t="shared" si="64"/>
        <v>0</v>
      </c>
      <c r="J456" s="52">
        <f t="shared" si="62"/>
        <v>0</v>
      </c>
      <c r="K456" s="52">
        <v>0.2</v>
      </c>
      <c r="L456" s="37"/>
      <c r="N456" s="52">
        <f t="shared" si="65"/>
        <v>0</v>
      </c>
    </row>
    <row r="457" spans="1:26" x14ac:dyDescent="0.25">
      <c r="C457" s="11"/>
      <c r="D457" s="8"/>
      <c r="E457" s="78">
        <f t="shared" si="63"/>
        <v>0</v>
      </c>
      <c r="F457" s="52">
        <v>1.2</v>
      </c>
      <c r="G457" s="1"/>
      <c r="I457" s="52">
        <f t="shared" si="64"/>
        <v>0</v>
      </c>
      <c r="J457" s="52">
        <f t="shared" si="62"/>
        <v>0</v>
      </c>
      <c r="K457" s="52">
        <v>0.2</v>
      </c>
      <c r="L457" s="37"/>
      <c r="N457" s="52">
        <f t="shared" si="65"/>
        <v>0</v>
      </c>
    </row>
    <row r="458" spans="1:26" x14ac:dyDescent="0.25">
      <c r="A458" s="51" t="s">
        <v>27</v>
      </c>
      <c r="C458" s="77">
        <f>N458</f>
        <v>0</v>
      </c>
      <c r="D458" s="48" t="s">
        <v>28</v>
      </c>
      <c r="E458" s="80">
        <f>C458/$P$1</f>
        <v>0</v>
      </c>
      <c r="F458" s="49"/>
      <c r="G458" s="1"/>
      <c r="H458" s="52"/>
      <c r="J458" s="52">
        <f t="shared" si="62"/>
        <v>0</v>
      </c>
      <c r="L458" s="52"/>
      <c r="M458" s="57"/>
      <c r="N458" s="52">
        <f>SUM(N448:N457)</f>
        <v>0</v>
      </c>
    </row>
    <row r="459" spans="1:26" x14ac:dyDescent="0.25">
      <c r="A459" s="18"/>
      <c r="B459" s="19"/>
      <c r="C459" s="20"/>
      <c r="D459" s="21"/>
      <c r="E459" s="60"/>
      <c r="F459" s="60"/>
      <c r="G459" s="58"/>
      <c r="H459" s="58"/>
      <c r="I459" s="60"/>
      <c r="J459" s="60"/>
      <c r="K459" s="60"/>
      <c r="L459" s="59"/>
      <c r="M459" s="59"/>
      <c r="N459" s="60"/>
      <c r="O459" s="61"/>
      <c r="P459" s="23"/>
      <c r="Q459" s="23"/>
      <c r="R459" s="23"/>
      <c r="S459" s="23"/>
      <c r="T459" s="22"/>
      <c r="U459" s="18"/>
      <c r="V459" s="23"/>
      <c r="W459" s="23"/>
      <c r="X459" s="23"/>
      <c r="Y459" s="23"/>
      <c r="Z459" s="22"/>
    </row>
    <row r="460" spans="1:26" x14ac:dyDescent="0.25">
      <c r="A460" s="1" t="s">
        <v>48</v>
      </c>
      <c r="C460" s="11">
        <v>20</v>
      </c>
      <c r="D460" s="8" t="s">
        <v>44</v>
      </c>
      <c r="E460" s="78">
        <f t="shared" ref="E460:E469" si="66">H460/F460</f>
        <v>0</v>
      </c>
      <c r="F460" s="52">
        <v>1.2</v>
      </c>
      <c r="G460" s="1"/>
      <c r="I460" s="52">
        <f t="shared" ref="I460:I469" si="67">G460+(G460*K460)</f>
        <v>0</v>
      </c>
      <c r="J460" s="52">
        <f t="shared" si="62"/>
        <v>0</v>
      </c>
      <c r="K460" s="52">
        <v>0.2</v>
      </c>
      <c r="L460" s="37"/>
      <c r="M460" s="36">
        <v>1</v>
      </c>
      <c r="N460" s="52">
        <f t="shared" ref="N460:N469" si="68">IF(L460="",0,(J460/L460)*M460)</f>
        <v>0</v>
      </c>
    </row>
    <row r="461" spans="1:26" x14ac:dyDescent="0.25">
      <c r="A461" s="2"/>
      <c r="C461" s="11"/>
      <c r="D461" s="8" t="s">
        <v>46</v>
      </c>
      <c r="E461" s="78">
        <f t="shared" si="66"/>
        <v>0</v>
      </c>
      <c r="F461" s="52">
        <v>1.2</v>
      </c>
      <c r="G461" s="1"/>
      <c r="I461" s="52">
        <f t="shared" si="67"/>
        <v>0</v>
      </c>
      <c r="J461" s="52">
        <f t="shared" si="62"/>
        <v>0</v>
      </c>
      <c r="K461" s="52">
        <v>0.2</v>
      </c>
      <c r="L461" s="37"/>
      <c r="M461" s="36">
        <v>10</v>
      </c>
      <c r="N461" s="52">
        <f t="shared" si="68"/>
        <v>0</v>
      </c>
    </row>
    <row r="462" spans="1:26" x14ac:dyDescent="0.25">
      <c r="C462" s="11"/>
      <c r="D462" s="8" t="s">
        <v>95</v>
      </c>
      <c r="E462" s="78">
        <f t="shared" si="66"/>
        <v>0</v>
      </c>
      <c r="F462" s="52">
        <v>1.2</v>
      </c>
      <c r="G462" s="1"/>
      <c r="I462" s="52">
        <f t="shared" si="67"/>
        <v>0</v>
      </c>
      <c r="J462" s="52">
        <f t="shared" si="62"/>
        <v>0</v>
      </c>
      <c r="K462" s="52">
        <v>0.2</v>
      </c>
      <c r="L462" s="37"/>
      <c r="M462" s="36">
        <v>2</v>
      </c>
      <c r="N462" s="52">
        <f t="shared" si="68"/>
        <v>0</v>
      </c>
    </row>
    <row r="463" spans="1:26" x14ac:dyDescent="0.25">
      <c r="C463" s="11"/>
      <c r="D463" s="8" t="s">
        <v>94</v>
      </c>
      <c r="E463" s="78">
        <f t="shared" si="66"/>
        <v>0</v>
      </c>
      <c r="F463" s="52">
        <v>1.2</v>
      </c>
      <c r="G463" s="1"/>
      <c r="I463" s="52">
        <f t="shared" si="67"/>
        <v>0</v>
      </c>
      <c r="J463" s="52">
        <f t="shared" si="62"/>
        <v>0</v>
      </c>
      <c r="K463" s="52">
        <v>0.2</v>
      </c>
      <c r="L463" s="37"/>
      <c r="M463" s="36">
        <v>0.5</v>
      </c>
      <c r="N463" s="52">
        <f t="shared" si="68"/>
        <v>0</v>
      </c>
    </row>
    <row r="464" spans="1:26" x14ac:dyDescent="0.25">
      <c r="C464" s="11"/>
      <c r="D464" s="8" t="s">
        <v>10</v>
      </c>
      <c r="E464" s="78">
        <f t="shared" si="66"/>
        <v>0</v>
      </c>
      <c r="F464" s="52">
        <v>1.2</v>
      </c>
      <c r="G464" s="1"/>
      <c r="I464" s="52">
        <f t="shared" si="67"/>
        <v>0</v>
      </c>
      <c r="J464" s="52">
        <f t="shared" si="62"/>
        <v>0</v>
      </c>
      <c r="K464" s="52">
        <v>0.2</v>
      </c>
      <c r="L464" s="37"/>
      <c r="M464" s="36">
        <v>1</v>
      </c>
      <c r="N464" s="52">
        <f t="shared" si="68"/>
        <v>0</v>
      </c>
    </row>
    <row r="465" spans="1:26" x14ac:dyDescent="0.25">
      <c r="C465" s="11"/>
      <c r="D465" s="8"/>
      <c r="E465" s="78">
        <f t="shared" si="66"/>
        <v>0</v>
      </c>
      <c r="F465" s="52">
        <v>1.2</v>
      </c>
      <c r="G465" s="1"/>
      <c r="I465" s="52">
        <f t="shared" si="67"/>
        <v>0</v>
      </c>
      <c r="J465" s="52">
        <f t="shared" si="62"/>
        <v>0</v>
      </c>
      <c r="K465" s="52">
        <v>0.2</v>
      </c>
      <c r="L465" s="37"/>
      <c r="N465" s="52">
        <f t="shared" si="68"/>
        <v>0</v>
      </c>
    </row>
    <row r="466" spans="1:26" x14ac:dyDescent="0.25">
      <c r="C466" s="11"/>
      <c r="D466" s="8"/>
      <c r="E466" s="78">
        <f t="shared" si="66"/>
        <v>0</v>
      </c>
      <c r="F466" s="52">
        <v>1.2</v>
      </c>
      <c r="G466" s="1"/>
      <c r="I466" s="52">
        <f t="shared" si="67"/>
        <v>0</v>
      </c>
      <c r="J466" s="52">
        <f t="shared" si="62"/>
        <v>0</v>
      </c>
      <c r="K466" s="52">
        <v>0.2</v>
      </c>
      <c r="L466" s="37"/>
      <c r="N466" s="52">
        <f t="shared" si="68"/>
        <v>0</v>
      </c>
    </row>
    <row r="467" spans="1:26" x14ac:dyDescent="0.25">
      <c r="C467" s="11"/>
      <c r="D467" s="8"/>
      <c r="E467" s="78">
        <f t="shared" si="66"/>
        <v>0</v>
      </c>
      <c r="F467" s="52">
        <v>1.2</v>
      </c>
      <c r="G467" s="1"/>
      <c r="I467" s="52">
        <f t="shared" si="67"/>
        <v>0</v>
      </c>
      <c r="J467" s="52">
        <f t="shared" si="62"/>
        <v>0</v>
      </c>
      <c r="K467" s="52">
        <v>0.2</v>
      </c>
      <c r="L467" s="37"/>
      <c r="N467" s="52">
        <f t="shared" si="68"/>
        <v>0</v>
      </c>
    </row>
    <row r="468" spans="1:26" x14ac:dyDescent="0.25">
      <c r="C468" s="11"/>
      <c r="D468" s="8"/>
      <c r="E468" s="78">
        <f t="shared" si="66"/>
        <v>0</v>
      </c>
      <c r="F468" s="52">
        <v>1.2</v>
      </c>
      <c r="G468" s="1"/>
      <c r="I468" s="52">
        <f t="shared" si="67"/>
        <v>0</v>
      </c>
      <c r="J468" s="52">
        <f t="shared" si="62"/>
        <v>0</v>
      </c>
      <c r="K468" s="52">
        <v>0.2</v>
      </c>
      <c r="L468" s="37"/>
      <c r="N468" s="52">
        <f t="shared" si="68"/>
        <v>0</v>
      </c>
    </row>
    <row r="469" spans="1:26" x14ac:dyDescent="0.25">
      <c r="C469" s="11"/>
      <c r="D469" s="8"/>
      <c r="E469" s="78">
        <f t="shared" si="66"/>
        <v>0</v>
      </c>
      <c r="F469" s="52">
        <v>1.2</v>
      </c>
      <c r="G469" s="1"/>
      <c r="I469" s="52">
        <f t="shared" si="67"/>
        <v>0</v>
      </c>
      <c r="J469" s="52">
        <f t="shared" si="62"/>
        <v>0</v>
      </c>
      <c r="K469" s="52">
        <v>0.2</v>
      </c>
      <c r="L469" s="37"/>
      <c r="N469" s="52">
        <f t="shared" si="68"/>
        <v>0</v>
      </c>
    </row>
    <row r="470" spans="1:26" x14ac:dyDescent="0.25">
      <c r="A470" s="51" t="s">
        <v>27</v>
      </c>
      <c r="C470" s="77">
        <f>N470</f>
        <v>0</v>
      </c>
      <c r="D470" s="48" t="s">
        <v>28</v>
      </c>
      <c r="E470" s="80">
        <f>C470/$P$1</f>
        <v>0</v>
      </c>
      <c r="F470" s="49"/>
      <c r="G470" s="1"/>
      <c r="H470" s="52"/>
      <c r="J470" s="52">
        <f t="shared" si="62"/>
        <v>0</v>
      </c>
      <c r="L470" s="52"/>
      <c r="M470" s="57"/>
      <c r="N470" s="52">
        <f>SUM(N460:N469)</f>
        <v>0</v>
      </c>
    </row>
    <row r="471" spans="1:26" x14ac:dyDescent="0.25">
      <c r="A471" s="18"/>
      <c r="B471" s="19"/>
      <c r="C471" s="20"/>
      <c r="D471" s="21"/>
      <c r="E471" s="60"/>
      <c r="F471" s="60"/>
      <c r="G471" s="58"/>
      <c r="H471" s="58"/>
      <c r="I471" s="60"/>
      <c r="J471" s="52">
        <f t="shared" si="62"/>
        <v>0</v>
      </c>
      <c r="K471" s="60"/>
      <c r="L471" s="59"/>
      <c r="M471" s="59"/>
      <c r="N471" s="60"/>
      <c r="O471" s="61"/>
      <c r="P471" s="23"/>
      <c r="Q471" s="23"/>
      <c r="R471" s="23"/>
      <c r="S471" s="23"/>
      <c r="T471" s="22"/>
      <c r="U471" s="18"/>
      <c r="V471" s="23"/>
      <c r="W471" s="23"/>
      <c r="X471" s="23"/>
      <c r="Y471" s="23"/>
      <c r="Z471" s="22"/>
    </row>
    <row r="472" spans="1:26" x14ac:dyDescent="0.25">
      <c r="A472" s="1" t="s">
        <v>49</v>
      </c>
      <c r="C472" s="11">
        <v>10</v>
      </c>
      <c r="D472" s="8" t="s">
        <v>44</v>
      </c>
      <c r="E472" s="78">
        <f t="shared" ref="E472:E482" si="69">H472/F472</f>
        <v>0</v>
      </c>
      <c r="F472" s="52">
        <v>1.2</v>
      </c>
      <c r="G472" s="1"/>
      <c r="I472" s="52">
        <f t="shared" ref="I472:I482" si="70">G472+(G472*K472)</f>
        <v>0</v>
      </c>
      <c r="J472" s="52">
        <f t="shared" si="62"/>
        <v>0</v>
      </c>
      <c r="K472" s="52">
        <v>0.2</v>
      </c>
      <c r="L472" s="37"/>
      <c r="M472" s="36">
        <v>1</v>
      </c>
      <c r="N472" s="52">
        <f t="shared" ref="N472:N482" si="71">IF(L472="",0,(J472/L472)*M472)</f>
        <v>0</v>
      </c>
    </row>
    <row r="473" spans="1:26" x14ac:dyDescent="0.25">
      <c r="A473" s="2"/>
      <c r="C473" s="11"/>
      <c r="D473" s="8" t="s">
        <v>46</v>
      </c>
      <c r="E473" s="78">
        <f t="shared" si="69"/>
        <v>0</v>
      </c>
      <c r="F473" s="52">
        <v>1.2</v>
      </c>
      <c r="G473" s="1"/>
      <c r="I473" s="52">
        <f t="shared" si="70"/>
        <v>0</v>
      </c>
      <c r="J473" s="52">
        <f t="shared" si="62"/>
        <v>0</v>
      </c>
      <c r="K473" s="52">
        <v>0.2</v>
      </c>
      <c r="L473" s="37"/>
      <c r="M473" s="36">
        <v>20</v>
      </c>
      <c r="N473" s="52">
        <f t="shared" si="71"/>
        <v>0</v>
      </c>
    </row>
    <row r="474" spans="1:26" x14ac:dyDescent="0.25">
      <c r="C474" s="11"/>
      <c r="D474" s="8" t="s">
        <v>95</v>
      </c>
      <c r="E474" s="78">
        <f t="shared" si="69"/>
        <v>0</v>
      </c>
      <c r="F474" s="52">
        <v>1.2</v>
      </c>
      <c r="G474" s="1"/>
      <c r="I474" s="52">
        <f t="shared" si="70"/>
        <v>0</v>
      </c>
      <c r="J474" s="52">
        <f t="shared" si="62"/>
        <v>0</v>
      </c>
      <c r="K474" s="52">
        <v>0.2</v>
      </c>
      <c r="L474" s="37"/>
      <c r="M474" s="36">
        <v>2</v>
      </c>
      <c r="N474" s="52">
        <f t="shared" si="71"/>
        <v>0</v>
      </c>
    </row>
    <row r="475" spans="1:26" x14ac:dyDescent="0.25">
      <c r="C475" s="11"/>
      <c r="D475" s="8" t="s">
        <v>94</v>
      </c>
      <c r="E475" s="78">
        <f t="shared" si="69"/>
        <v>0</v>
      </c>
      <c r="F475" s="52">
        <v>1.2</v>
      </c>
      <c r="G475" s="1"/>
      <c r="I475" s="52">
        <f t="shared" si="70"/>
        <v>0</v>
      </c>
      <c r="J475" s="52">
        <f t="shared" si="62"/>
        <v>0</v>
      </c>
      <c r="K475" s="52">
        <v>0.2</v>
      </c>
      <c r="L475" s="37"/>
      <c r="M475" s="36">
        <v>1</v>
      </c>
      <c r="N475" s="52">
        <f t="shared" si="71"/>
        <v>0</v>
      </c>
    </row>
    <row r="476" spans="1:26" x14ac:dyDescent="0.25">
      <c r="C476" s="11"/>
      <c r="D476" s="8" t="s">
        <v>10</v>
      </c>
      <c r="E476" s="78">
        <f t="shared" si="69"/>
        <v>0</v>
      </c>
      <c r="F476" s="52">
        <v>1.2</v>
      </c>
      <c r="G476" s="1"/>
      <c r="I476" s="52">
        <f t="shared" si="70"/>
        <v>0</v>
      </c>
      <c r="J476" s="52">
        <f t="shared" si="62"/>
        <v>0</v>
      </c>
      <c r="K476" s="52">
        <v>0.2</v>
      </c>
      <c r="L476" s="37"/>
      <c r="M476" s="36">
        <v>2</v>
      </c>
      <c r="N476" s="52">
        <f t="shared" si="71"/>
        <v>0</v>
      </c>
    </row>
    <row r="477" spans="1:26" x14ac:dyDescent="0.25">
      <c r="C477" s="11"/>
      <c r="D477" s="8" t="s">
        <v>50</v>
      </c>
      <c r="E477" s="78">
        <f t="shared" si="69"/>
        <v>0</v>
      </c>
      <c r="F477" s="52">
        <v>1.2</v>
      </c>
      <c r="G477" s="1"/>
      <c r="I477" s="52">
        <f t="shared" si="70"/>
        <v>0</v>
      </c>
      <c r="J477" s="52">
        <f t="shared" si="62"/>
        <v>0</v>
      </c>
      <c r="K477" s="52">
        <v>0.2</v>
      </c>
      <c r="L477" s="37"/>
      <c r="M477" s="36">
        <v>5</v>
      </c>
      <c r="N477" s="52">
        <f t="shared" si="71"/>
        <v>0</v>
      </c>
    </row>
    <row r="478" spans="1:26" x14ac:dyDescent="0.25">
      <c r="C478" s="11"/>
      <c r="D478" s="8"/>
      <c r="E478" s="78">
        <f t="shared" si="69"/>
        <v>0</v>
      </c>
      <c r="F478" s="52">
        <v>1.2</v>
      </c>
      <c r="G478" s="1"/>
      <c r="I478" s="52">
        <f t="shared" si="70"/>
        <v>0</v>
      </c>
      <c r="J478" s="52">
        <f t="shared" si="62"/>
        <v>0</v>
      </c>
      <c r="K478" s="52">
        <v>0.2</v>
      </c>
      <c r="L478" s="37"/>
      <c r="N478" s="52">
        <f t="shared" si="71"/>
        <v>0</v>
      </c>
    </row>
    <row r="479" spans="1:26" x14ac:dyDescent="0.25">
      <c r="C479" s="11"/>
      <c r="D479" s="8"/>
      <c r="E479" s="78">
        <f t="shared" si="69"/>
        <v>0</v>
      </c>
      <c r="F479" s="52">
        <v>1.2</v>
      </c>
      <c r="G479" s="1"/>
      <c r="I479" s="52">
        <f t="shared" si="70"/>
        <v>0</v>
      </c>
      <c r="J479" s="52">
        <f t="shared" si="62"/>
        <v>0</v>
      </c>
      <c r="K479" s="52">
        <v>0.2</v>
      </c>
      <c r="L479" s="37"/>
      <c r="N479" s="52">
        <f t="shared" si="71"/>
        <v>0</v>
      </c>
    </row>
    <row r="480" spans="1:26" x14ac:dyDescent="0.25">
      <c r="C480" s="11"/>
      <c r="D480" s="8"/>
      <c r="E480" s="78">
        <f t="shared" si="69"/>
        <v>0</v>
      </c>
      <c r="F480" s="52">
        <v>1.2</v>
      </c>
      <c r="G480" s="1"/>
      <c r="I480" s="52">
        <f t="shared" si="70"/>
        <v>0</v>
      </c>
      <c r="J480" s="52">
        <f t="shared" si="62"/>
        <v>0</v>
      </c>
      <c r="K480" s="52">
        <v>0.2</v>
      </c>
      <c r="L480" s="37"/>
      <c r="N480" s="52">
        <f t="shared" si="71"/>
        <v>0</v>
      </c>
    </row>
    <row r="481" spans="1:26" x14ac:dyDescent="0.25">
      <c r="C481" s="11"/>
      <c r="D481" s="8"/>
      <c r="E481" s="78">
        <f t="shared" si="69"/>
        <v>0</v>
      </c>
      <c r="F481" s="52">
        <v>1.2</v>
      </c>
      <c r="G481" s="1"/>
      <c r="I481" s="52">
        <f t="shared" si="70"/>
        <v>0</v>
      </c>
      <c r="J481" s="52">
        <f t="shared" si="62"/>
        <v>0</v>
      </c>
      <c r="K481" s="52">
        <v>0.2</v>
      </c>
      <c r="L481" s="37"/>
      <c r="N481" s="52">
        <f t="shared" si="71"/>
        <v>0</v>
      </c>
    </row>
    <row r="482" spans="1:26" x14ac:dyDescent="0.25">
      <c r="C482" s="11"/>
      <c r="D482" s="8"/>
      <c r="E482" s="78">
        <f t="shared" si="69"/>
        <v>0</v>
      </c>
      <c r="F482" s="52">
        <v>1.2</v>
      </c>
      <c r="G482" s="1"/>
      <c r="I482" s="52">
        <f t="shared" si="70"/>
        <v>0</v>
      </c>
      <c r="J482" s="52">
        <f t="shared" si="62"/>
        <v>0</v>
      </c>
      <c r="K482" s="52">
        <v>0.2</v>
      </c>
      <c r="L482" s="37"/>
      <c r="N482" s="52">
        <f t="shared" si="71"/>
        <v>0</v>
      </c>
    </row>
    <row r="483" spans="1:26" x14ac:dyDescent="0.25">
      <c r="A483" s="51" t="s">
        <v>27</v>
      </c>
      <c r="C483" s="77">
        <f>N483</f>
        <v>0</v>
      </c>
      <c r="D483" s="48" t="s">
        <v>28</v>
      </c>
      <c r="E483" s="80">
        <f>C483/$P$1</f>
        <v>0</v>
      </c>
      <c r="F483" s="49"/>
      <c r="G483" s="1"/>
      <c r="H483" s="52"/>
      <c r="J483" s="52">
        <f t="shared" si="62"/>
        <v>0</v>
      </c>
      <c r="L483" s="52"/>
      <c r="M483" s="57"/>
      <c r="N483" s="52">
        <f>SUM(N472:N482)</f>
        <v>0</v>
      </c>
    </row>
    <row r="484" spans="1:26" x14ac:dyDescent="0.25">
      <c r="A484" s="18"/>
      <c r="B484" s="19"/>
      <c r="C484" s="20"/>
      <c r="D484" s="21"/>
      <c r="E484" s="60"/>
      <c r="F484" s="60"/>
      <c r="G484" s="58"/>
      <c r="H484" s="58"/>
      <c r="I484" s="60"/>
      <c r="J484" s="52">
        <f t="shared" si="62"/>
        <v>0</v>
      </c>
      <c r="K484" s="60"/>
      <c r="L484" s="59"/>
      <c r="M484" s="59"/>
      <c r="N484" s="60"/>
      <c r="O484" s="61"/>
      <c r="P484" s="23"/>
      <c r="Q484" s="23"/>
      <c r="R484" s="23"/>
      <c r="S484" s="23"/>
      <c r="T484" s="22"/>
      <c r="U484" s="18"/>
      <c r="V484" s="23"/>
      <c r="W484" s="23"/>
      <c r="X484" s="23"/>
      <c r="Y484" s="23"/>
      <c r="Z484" s="22"/>
    </row>
    <row r="485" spans="1:26" x14ac:dyDescent="0.25">
      <c r="A485" s="1" t="s">
        <v>51</v>
      </c>
      <c r="C485" s="11">
        <v>15</v>
      </c>
      <c r="D485" s="8" t="s">
        <v>44</v>
      </c>
      <c r="E485" s="78">
        <f t="shared" ref="E485:E495" si="72">H485/F485</f>
        <v>0</v>
      </c>
      <c r="F485" s="52">
        <v>1.2</v>
      </c>
      <c r="G485" s="1"/>
      <c r="I485" s="52">
        <f t="shared" ref="I485:I495" si="73">G485+(G485*K485)</f>
        <v>0</v>
      </c>
      <c r="J485" s="52">
        <f t="shared" si="62"/>
        <v>0</v>
      </c>
      <c r="K485" s="52">
        <v>0.2</v>
      </c>
      <c r="L485" s="37"/>
      <c r="M485" s="36">
        <v>1</v>
      </c>
      <c r="N485" s="52">
        <f t="shared" ref="N485:N495" si="74">IF(L485="",0,(J485/L485)*M485)</f>
        <v>0</v>
      </c>
    </row>
    <row r="486" spans="1:26" x14ac:dyDescent="0.25">
      <c r="A486" s="2"/>
      <c r="C486" s="11"/>
      <c r="D486" s="8" t="s">
        <v>46</v>
      </c>
      <c r="E486" s="78">
        <f t="shared" si="72"/>
        <v>0</v>
      </c>
      <c r="F486" s="52">
        <v>1.2</v>
      </c>
      <c r="G486" s="1"/>
      <c r="I486" s="52">
        <f t="shared" si="73"/>
        <v>0</v>
      </c>
      <c r="J486" s="52">
        <f t="shared" si="62"/>
        <v>0</v>
      </c>
      <c r="K486" s="52">
        <v>0.2</v>
      </c>
      <c r="L486" s="37"/>
      <c r="M486" s="36">
        <v>80</v>
      </c>
      <c r="N486" s="52">
        <f t="shared" si="74"/>
        <v>0</v>
      </c>
    </row>
    <row r="487" spans="1:26" x14ac:dyDescent="0.25">
      <c r="C487" s="11"/>
      <c r="D487" s="8" t="s">
        <v>95</v>
      </c>
      <c r="E487" s="78">
        <f t="shared" si="72"/>
        <v>0</v>
      </c>
      <c r="F487" s="52">
        <v>1.2</v>
      </c>
      <c r="G487" s="1"/>
      <c r="I487" s="52">
        <f t="shared" si="73"/>
        <v>0</v>
      </c>
      <c r="J487" s="52">
        <f t="shared" si="62"/>
        <v>0</v>
      </c>
      <c r="K487" s="52">
        <v>0.2</v>
      </c>
      <c r="L487" s="37"/>
      <c r="M487" s="36">
        <v>2</v>
      </c>
      <c r="N487" s="52">
        <f t="shared" si="74"/>
        <v>0</v>
      </c>
    </row>
    <row r="488" spans="1:26" x14ac:dyDescent="0.25">
      <c r="C488" s="11"/>
      <c r="D488" s="8" t="s">
        <v>94</v>
      </c>
      <c r="E488" s="78">
        <f t="shared" si="72"/>
        <v>0</v>
      </c>
      <c r="F488" s="52">
        <v>1.2</v>
      </c>
      <c r="G488" s="1"/>
      <c r="I488" s="52">
        <f t="shared" si="73"/>
        <v>0</v>
      </c>
      <c r="J488" s="52">
        <f t="shared" si="62"/>
        <v>0</v>
      </c>
      <c r="K488" s="52">
        <v>0.2</v>
      </c>
      <c r="L488" s="37"/>
      <c r="M488" s="36">
        <v>2</v>
      </c>
      <c r="N488" s="52">
        <f t="shared" si="74"/>
        <v>0</v>
      </c>
    </row>
    <row r="489" spans="1:26" x14ac:dyDescent="0.25">
      <c r="C489" s="11"/>
      <c r="D489" s="8" t="s">
        <v>10</v>
      </c>
      <c r="E489" s="78">
        <f t="shared" si="72"/>
        <v>0</v>
      </c>
      <c r="F489" s="52">
        <v>1.2</v>
      </c>
      <c r="G489" s="1"/>
      <c r="I489" s="52">
        <f t="shared" si="73"/>
        <v>0</v>
      </c>
      <c r="J489" s="52">
        <f t="shared" si="62"/>
        <v>0</v>
      </c>
      <c r="K489" s="52">
        <v>0.2</v>
      </c>
      <c r="L489" s="37"/>
      <c r="M489" s="36">
        <v>2</v>
      </c>
      <c r="N489" s="52">
        <f t="shared" si="74"/>
        <v>0</v>
      </c>
    </row>
    <row r="490" spans="1:26" x14ac:dyDescent="0.25">
      <c r="C490" s="11"/>
      <c r="D490" s="8" t="s">
        <v>50</v>
      </c>
      <c r="E490" s="78">
        <f t="shared" si="72"/>
        <v>0</v>
      </c>
      <c r="F490" s="52">
        <v>1.2</v>
      </c>
      <c r="G490" s="1"/>
      <c r="I490" s="52">
        <f t="shared" si="73"/>
        <v>0</v>
      </c>
      <c r="J490" s="52">
        <f t="shared" si="62"/>
        <v>0</v>
      </c>
      <c r="K490" s="52">
        <v>0.2</v>
      </c>
      <c r="L490" s="37"/>
      <c r="M490" s="36">
        <v>5</v>
      </c>
      <c r="N490" s="52">
        <f t="shared" si="74"/>
        <v>0</v>
      </c>
    </row>
    <row r="491" spans="1:26" x14ac:dyDescent="0.25">
      <c r="C491" s="11"/>
      <c r="D491" s="8"/>
      <c r="E491" s="78">
        <f t="shared" si="72"/>
        <v>0</v>
      </c>
      <c r="F491" s="52">
        <v>1.2</v>
      </c>
      <c r="G491" s="1"/>
      <c r="I491" s="52">
        <f t="shared" si="73"/>
        <v>0</v>
      </c>
      <c r="J491" s="52">
        <f t="shared" si="62"/>
        <v>0</v>
      </c>
      <c r="K491" s="52">
        <v>0.2</v>
      </c>
      <c r="L491" s="37"/>
      <c r="N491" s="52">
        <f t="shared" si="74"/>
        <v>0</v>
      </c>
    </row>
    <row r="492" spans="1:26" x14ac:dyDescent="0.25">
      <c r="C492" s="11"/>
      <c r="D492" s="8"/>
      <c r="E492" s="78">
        <f t="shared" si="72"/>
        <v>0</v>
      </c>
      <c r="F492" s="52">
        <v>1.2</v>
      </c>
      <c r="G492" s="1"/>
      <c r="I492" s="52">
        <f t="shared" si="73"/>
        <v>0</v>
      </c>
      <c r="J492" s="52">
        <f t="shared" si="62"/>
        <v>0</v>
      </c>
      <c r="K492" s="52">
        <v>0.2</v>
      </c>
      <c r="L492" s="37"/>
      <c r="N492" s="52">
        <f t="shared" si="74"/>
        <v>0</v>
      </c>
    </row>
    <row r="493" spans="1:26" x14ac:dyDescent="0.25">
      <c r="C493" s="11"/>
      <c r="D493" s="8"/>
      <c r="E493" s="78">
        <f t="shared" si="72"/>
        <v>0</v>
      </c>
      <c r="F493" s="52">
        <v>1.2</v>
      </c>
      <c r="G493" s="1"/>
      <c r="I493" s="52">
        <f t="shared" si="73"/>
        <v>0</v>
      </c>
      <c r="J493" s="52">
        <f t="shared" si="62"/>
        <v>0</v>
      </c>
      <c r="K493" s="52">
        <v>0.2</v>
      </c>
      <c r="L493" s="37"/>
      <c r="N493" s="52">
        <f t="shared" si="74"/>
        <v>0</v>
      </c>
    </row>
    <row r="494" spans="1:26" x14ac:dyDescent="0.25">
      <c r="C494" s="11"/>
      <c r="D494" s="8"/>
      <c r="E494" s="78">
        <f t="shared" si="72"/>
        <v>0</v>
      </c>
      <c r="F494" s="52">
        <v>1.2</v>
      </c>
      <c r="G494" s="1"/>
      <c r="I494" s="52">
        <f t="shared" si="73"/>
        <v>0</v>
      </c>
      <c r="J494" s="52">
        <f t="shared" si="62"/>
        <v>0</v>
      </c>
      <c r="K494" s="52">
        <v>0.2</v>
      </c>
      <c r="L494" s="37"/>
      <c r="N494" s="52">
        <f t="shared" si="74"/>
        <v>0</v>
      </c>
    </row>
    <row r="495" spans="1:26" x14ac:dyDescent="0.25">
      <c r="C495" s="11"/>
      <c r="D495" s="8"/>
      <c r="E495" s="78">
        <f t="shared" si="72"/>
        <v>0</v>
      </c>
      <c r="F495" s="52">
        <v>1.2</v>
      </c>
      <c r="G495" s="1"/>
      <c r="I495" s="52">
        <f t="shared" si="73"/>
        <v>0</v>
      </c>
      <c r="J495" s="52">
        <f t="shared" si="62"/>
        <v>0</v>
      </c>
      <c r="K495" s="52">
        <v>0.2</v>
      </c>
      <c r="L495" s="37"/>
      <c r="N495" s="52">
        <f t="shared" si="74"/>
        <v>0</v>
      </c>
    </row>
    <row r="496" spans="1:26" x14ac:dyDescent="0.25">
      <c r="A496" s="51" t="s">
        <v>27</v>
      </c>
      <c r="C496" s="77">
        <f>N496</f>
        <v>0</v>
      </c>
      <c r="D496" s="48" t="s">
        <v>28</v>
      </c>
      <c r="E496" s="80">
        <f>C496/$P$1</f>
        <v>0</v>
      </c>
      <c r="F496" s="49"/>
      <c r="G496" s="1"/>
      <c r="H496" s="52"/>
      <c r="J496" s="52">
        <f t="shared" si="62"/>
        <v>0</v>
      </c>
      <c r="L496" s="52"/>
      <c r="M496" s="57"/>
      <c r="N496" s="52">
        <f>SUM(N485:N495)</f>
        <v>0</v>
      </c>
    </row>
    <row r="497" spans="1:26" x14ac:dyDescent="0.25">
      <c r="A497" s="18"/>
      <c r="B497" s="19"/>
      <c r="C497" s="20"/>
      <c r="D497" s="21"/>
      <c r="E497" s="60"/>
      <c r="F497" s="60"/>
      <c r="G497" s="58"/>
      <c r="H497" s="58"/>
      <c r="I497" s="60"/>
      <c r="J497" s="60"/>
      <c r="K497" s="60"/>
      <c r="L497" s="59"/>
      <c r="M497" s="59"/>
      <c r="N497" s="60"/>
      <c r="O497" s="61"/>
      <c r="P497" s="23"/>
      <c r="Q497" s="23"/>
      <c r="R497" s="23"/>
      <c r="S497" s="23"/>
      <c r="T497" s="22"/>
      <c r="U497" s="18"/>
      <c r="V497" s="23"/>
      <c r="W497" s="23"/>
      <c r="X497" s="23"/>
      <c r="Y497" s="23"/>
      <c r="Z497" s="22"/>
    </row>
    <row r="498" spans="1:26" x14ac:dyDescent="0.25">
      <c r="A498" s="1" t="s">
        <v>52</v>
      </c>
      <c r="C498" s="11">
        <v>20</v>
      </c>
      <c r="D498" s="8" t="s">
        <v>44</v>
      </c>
      <c r="E498" s="78">
        <f t="shared" ref="E498:E508" si="75">H498/F498</f>
        <v>0</v>
      </c>
      <c r="F498" s="52">
        <v>1.2</v>
      </c>
      <c r="G498" s="1"/>
      <c r="I498" s="52">
        <f t="shared" ref="I498:I508" si="76">G498+(G498*K498)</f>
        <v>0</v>
      </c>
      <c r="J498" s="52">
        <f t="shared" si="62"/>
        <v>0</v>
      </c>
      <c r="K498" s="52">
        <v>0.2</v>
      </c>
      <c r="L498" s="37"/>
      <c r="M498" s="36">
        <v>1</v>
      </c>
      <c r="N498" s="52">
        <f t="shared" ref="N498:N508" si="77">IF(L498="",0,(J498/L498)*M498)</f>
        <v>0</v>
      </c>
    </row>
    <row r="499" spans="1:26" x14ac:dyDescent="0.25">
      <c r="A499" s="2"/>
      <c r="C499" s="11"/>
      <c r="D499" s="8" t="s">
        <v>46</v>
      </c>
      <c r="E499" s="78">
        <f t="shared" si="75"/>
        <v>0</v>
      </c>
      <c r="F499" s="52">
        <v>1.2</v>
      </c>
      <c r="G499" s="1"/>
      <c r="I499" s="52">
        <f t="shared" si="76"/>
        <v>0</v>
      </c>
      <c r="J499" s="52">
        <f t="shared" si="62"/>
        <v>0</v>
      </c>
      <c r="K499" s="52">
        <v>0.2</v>
      </c>
      <c r="L499" s="37"/>
      <c r="M499" s="36">
        <v>140</v>
      </c>
      <c r="N499" s="52">
        <f t="shared" si="77"/>
        <v>0</v>
      </c>
    </row>
    <row r="500" spans="1:26" x14ac:dyDescent="0.25">
      <c r="C500" s="11"/>
      <c r="D500" s="8" t="s">
        <v>95</v>
      </c>
      <c r="E500" s="78">
        <f t="shared" si="75"/>
        <v>0</v>
      </c>
      <c r="F500" s="52">
        <v>1.2</v>
      </c>
      <c r="G500" s="1"/>
      <c r="I500" s="52">
        <f t="shared" si="76"/>
        <v>0</v>
      </c>
      <c r="J500" s="52">
        <f t="shared" si="62"/>
        <v>0</v>
      </c>
      <c r="K500" s="52">
        <v>0.2</v>
      </c>
      <c r="L500" s="37"/>
      <c r="M500" s="36">
        <v>2</v>
      </c>
      <c r="N500" s="52">
        <f t="shared" si="77"/>
        <v>0</v>
      </c>
    </row>
    <row r="501" spans="1:26" x14ac:dyDescent="0.25">
      <c r="C501" s="11"/>
      <c r="D501" s="8" t="s">
        <v>94</v>
      </c>
      <c r="E501" s="78">
        <f t="shared" si="75"/>
        <v>0</v>
      </c>
      <c r="F501" s="52">
        <v>1.2</v>
      </c>
      <c r="G501" s="1"/>
      <c r="I501" s="52">
        <f t="shared" si="76"/>
        <v>0</v>
      </c>
      <c r="J501" s="52">
        <f t="shared" si="62"/>
        <v>0</v>
      </c>
      <c r="K501" s="52">
        <v>0.2</v>
      </c>
      <c r="L501" s="37"/>
      <c r="M501" s="36">
        <v>2</v>
      </c>
      <c r="N501" s="52">
        <f t="shared" si="77"/>
        <v>0</v>
      </c>
    </row>
    <row r="502" spans="1:26" x14ac:dyDescent="0.25">
      <c r="C502" s="11"/>
      <c r="D502" s="8" t="s">
        <v>10</v>
      </c>
      <c r="E502" s="78">
        <f t="shared" si="75"/>
        <v>0</v>
      </c>
      <c r="F502" s="52">
        <v>1.2</v>
      </c>
      <c r="G502" s="1"/>
      <c r="I502" s="52">
        <f t="shared" si="76"/>
        <v>0</v>
      </c>
      <c r="J502" s="52">
        <f t="shared" si="62"/>
        <v>0</v>
      </c>
      <c r="K502" s="52">
        <v>0.2</v>
      </c>
      <c r="L502" s="37"/>
      <c r="M502" s="36">
        <v>2</v>
      </c>
      <c r="N502" s="52">
        <f t="shared" si="77"/>
        <v>0</v>
      </c>
    </row>
    <row r="503" spans="1:26" x14ac:dyDescent="0.25">
      <c r="C503" s="11"/>
      <c r="D503" s="8" t="s">
        <v>50</v>
      </c>
      <c r="E503" s="78">
        <f t="shared" si="75"/>
        <v>0</v>
      </c>
      <c r="F503" s="52">
        <v>1.2</v>
      </c>
      <c r="G503" s="1"/>
      <c r="I503" s="52">
        <f t="shared" si="76"/>
        <v>0</v>
      </c>
      <c r="J503" s="52">
        <f t="shared" si="62"/>
        <v>0</v>
      </c>
      <c r="K503" s="52">
        <v>0.2</v>
      </c>
      <c r="L503" s="37"/>
      <c r="M503" s="36">
        <v>8</v>
      </c>
      <c r="N503" s="52">
        <f t="shared" si="77"/>
        <v>0</v>
      </c>
    </row>
    <row r="504" spans="1:26" x14ac:dyDescent="0.25">
      <c r="C504" s="11"/>
      <c r="D504" s="8"/>
      <c r="E504" s="78">
        <f t="shared" si="75"/>
        <v>0</v>
      </c>
      <c r="F504" s="52">
        <v>1.2</v>
      </c>
      <c r="G504" s="1"/>
      <c r="I504" s="52">
        <f t="shared" si="76"/>
        <v>0</v>
      </c>
      <c r="J504" s="52">
        <f t="shared" si="62"/>
        <v>0</v>
      </c>
      <c r="K504" s="52">
        <v>0.2</v>
      </c>
      <c r="L504" s="37"/>
      <c r="N504" s="52">
        <f t="shared" si="77"/>
        <v>0</v>
      </c>
    </row>
    <row r="505" spans="1:26" x14ac:dyDescent="0.25">
      <c r="C505" s="11"/>
      <c r="D505" s="8"/>
      <c r="E505" s="78">
        <f t="shared" si="75"/>
        <v>0</v>
      </c>
      <c r="F505" s="52">
        <v>1.2</v>
      </c>
      <c r="G505" s="1"/>
      <c r="I505" s="52">
        <f t="shared" si="76"/>
        <v>0</v>
      </c>
      <c r="J505" s="52">
        <f t="shared" ref="J505:J568" si="78">IF(H505&gt;0,H505,I505)</f>
        <v>0</v>
      </c>
      <c r="K505" s="52">
        <v>0.2</v>
      </c>
      <c r="L505" s="37"/>
      <c r="N505" s="52">
        <f t="shared" si="77"/>
        <v>0</v>
      </c>
    </row>
    <row r="506" spans="1:26" x14ac:dyDescent="0.25">
      <c r="C506" s="11"/>
      <c r="D506" s="8"/>
      <c r="E506" s="78">
        <f t="shared" si="75"/>
        <v>0</v>
      </c>
      <c r="F506" s="52">
        <v>1.2</v>
      </c>
      <c r="G506" s="1"/>
      <c r="I506" s="52">
        <f t="shared" si="76"/>
        <v>0</v>
      </c>
      <c r="J506" s="52">
        <f t="shared" si="78"/>
        <v>0</v>
      </c>
      <c r="K506" s="52">
        <v>0.2</v>
      </c>
      <c r="L506" s="37"/>
      <c r="N506" s="52">
        <f t="shared" si="77"/>
        <v>0</v>
      </c>
    </row>
    <row r="507" spans="1:26" x14ac:dyDescent="0.25">
      <c r="C507" s="11"/>
      <c r="D507" s="8"/>
      <c r="E507" s="78">
        <f t="shared" si="75"/>
        <v>0</v>
      </c>
      <c r="F507" s="52">
        <v>1.2</v>
      </c>
      <c r="G507" s="1"/>
      <c r="I507" s="52">
        <f t="shared" si="76"/>
        <v>0</v>
      </c>
      <c r="J507" s="52">
        <f t="shared" si="78"/>
        <v>0</v>
      </c>
      <c r="K507" s="52">
        <v>0.2</v>
      </c>
      <c r="L507" s="37"/>
      <c r="N507" s="52">
        <f t="shared" si="77"/>
        <v>0</v>
      </c>
    </row>
    <row r="508" spans="1:26" x14ac:dyDescent="0.25">
      <c r="C508" s="11"/>
      <c r="D508" s="8"/>
      <c r="E508" s="78">
        <f t="shared" si="75"/>
        <v>0</v>
      </c>
      <c r="F508" s="52">
        <v>1.2</v>
      </c>
      <c r="G508" s="1"/>
      <c r="I508" s="52">
        <f t="shared" si="76"/>
        <v>0</v>
      </c>
      <c r="J508" s="52">
        <f t="shared" si="78"/>
        <v>0</v>
      </c>
      <c r="K508" s="52">
        <v>0.2</v>
      </c>
      <c r="L508" s="37"/>
      <c r="N508" s="52">
        <f t="shared" si="77"/>
        <v>0</v>
      </c>
    </row>
    <row r="509" spans="1:26" x14ac:dyDescent="0.25">
      <c r="A509" s="51" t="s">
        <v>27</v>
      </c>
      <c r="C509" s="77">
        <f>N509</f>
        <v>0</v>
      </c>
      <c r="D509" s="48" t="s">
        <v>28</v>
      </c>
      <c r="E509" s="80">
        <f>C509/$P$1</f>
        <v>0</v>
      </c>
      <c r="F509" s="49"/>
      <c r="G509" s="1"/>
      <c r="H509" s="52"/>
      <c r="J509" s="52">
        <f t="shared" si="78"/>
        <v>0</v>
      </c>
      <c r="L509" s="52"/>
      <c r="M509" s="57"/>
      <c r="N509" s="52">
        <f>SUM(N498:N508)</f>
        <v>0</v>
      </c>
    </row>
    <row r="510" spans="1:26" x14ac:dyDescent="0.25">
      <c r="A510" s="18"/>
      <c r="B510" s="19"/>
      <c r="C510" s="20"/>
      <c r="D510" s="21"/>
      <c r="E510" s="60"/>
      <c r="F510" s="60"/>
      <c r="G510" s="58"/>
      <c r="H510" s="58"/>
      <c r="I510" s="60"/>
      <c r="J510" s="52">
        <f t="shared" si="78"/>
        <v>0</v>
      </c>
      <c r="K510" s="60"/>
      <c r="L510" s="59"/>
      <c r="M510" s="59"/>
      <c r="N510" s="60"/>
      <c r="O510" s="61"/>
      <c r="P510" s="23"/>
      <c r="Q510" s="23"/>
      <c r="R510" s="23"/>
      <c r="S510" s="23"/>
      <c r="T510" s="22"/>
      <c r="U510" s="18"/>
      <c r="V510" s="23"/>
      <c r="W510" s="23"/>
      <c r="X510" s="23"/>
      <c r="Y510" s="23"/>
      <c r="Z510" s="22"/>
    </row>
    <row r="511" spans="1:26" x14ac:dyDescent="0.25">
      <c r="A511" s="88" t="s">
        <v>53</v>
      </c>
      <c r="C511" s="11">
        <v>30</v>
      </c>
      <c r="D511" s="8" t="s">
        <v>44</v>
      </c>
      <c r="E511" s="78">
        <f t="shared" ref="E511:E521" si="79">H511/F511</f>
        <v>0</v>
      </c>
      <c r="F511" s="52">
        <v>1.2</v>
      </c>
      <c r="G511" s="1"/>
      <c r="I511" s="52">
        <f t="shared" ref="I511:I521" si="80">G511+(G511*K511)</f>
        <v>0</v>
      </c>
      <c r="J511" s="52">
        <f t="shared" si="78"/>
        <v>0</v>
      </c>
      <c r="K511" s="52">
        <v>0.2</v>
      </c>
      <c r="L511" s="37"/>
      <c r="M511" s="36">
        <v>1</v>
      </c>
      <c r="N511" s="52">
        <f t="shared" ref="N511:N521" si="81">IF(L511="",0,(J511/L511)*M511)</f>
        <v>0</v>
      </c>
    </row>
    <row r="512" spans="1:26" x14ac:dyDescent="0.25">
      <c r="A512" s="88"/>
      <c r="C512" s="11"/>
      <c r="D512" s="8" t="s">
        <v>46</v>
      </c>
      <c r="E512" s="78">
        <f t="shared" si="79"/>
        <v>0</v>
      </c>
      <c r="F512" s="52">
        <v>1.2</v>
      </c>
      <c r="G512" s="1"/>
      <c r="I512" s="52">
        <f t="shared" si="80"/>
        <v>0</v>
      </c>
      <c r="J512" s="52">
        <f t="shared" si="78"/>
        <v>0</v>
      </c>
      <c r="K512" s="52">
        <v>0.2</v>
      </c>
      <c r="L512" s="37"/>
      <c r="M512" s="36">
        <v>170</v>
      </c>
      <c r="N512" s="52">
        <f t="shared" si="81"/>
        <v>0</v>
      </c>
    </row>
    <row r="513" spans="1:26" x14ac:dyDescent="0.25">
      <c r="A513" s="2"/>
      <c r="C513" s="11"/>
      <c r="D513" s="8" t="s">
        <v>95</v>
      </c>
      <c r="E513" s="78">
        <f t="shared" si="79"/>
        <v>0</v>
      </c>
      <c r="F513" s="52">
        <v>1.2</v>
      </c>
      <c r="G513" s="1"/>
      <c r="I513" s="52">
        <f t="shared" si="80"/>
        <v>0</v>
      </c>
      <c r="J513" s="52">
        <f t="shared" si="78"/>
        <v>0</v>
      </c>
      <c r="K513" s="52">
        <v>0.2</v>
      </c>
      <c r="L513" s="37"/>
      <c r="M513" s="36">
        <v>2</v>
      </c>
      <c r="N513" s="52">
        <f t="shared" si="81"/>
        <v>0</v>
      </c>
    </row>
    <row r="514" spans="1:26" x14ac:dyDescent="0.25">
      <c r="C514" s="11"/>
      <c r="D514" s="8" t="s">
        <v>94</v>
      </c>
      <c r="E514" s="78">
        <f t="shared" si="79"/>
        <v>0</v>
      </c>
      <c r="F514" s="52">
        <v>1.2</v>
      </c>
      <c r="G514" s="1"/>
      <c r="I514" s="52">
        <f t="shared" si="80"/>
        <v>0</v>
      </c>
      <c r="J514" s="52">
        <f t="shared" si="78"/>
        <v>0</v>
      </c>
      <c r="K514" s="52">
        <v>0.2</v>
      </c>
      <c r="L514" s="37"/>
      <c r="M514" s="36">
        <v>3</v>
      </c>
      <c r="N514" s="52">
        <f t="shared" si="81"/>
        <v>0</v>
      </c>
    </row>
    <row r="515" spans="1:26" x14ac:dyDescent="0.25">
      <c r="C515" s="11"/>
      <c r="D515" s="8" t="s">
        <v>10</v>
      </c>
      <c r="E515" s="78">
        <f t="shared" si="79"/>
        <v>0</v>
      </c>
      <c r="F515" s="52">
        <v>1.2</v>
      </c>
      <c r="G515" s="1"/>
      <c r="I515" s="52">
        <f t="shared" si="80"/>
        <v>0</v>
      </c>
      <c r="J515" s="52">
        <f t="shared" si="78"/>
        <v>0</v>
      </c>
      <c r="K515" s="52">
        <v>0.2</v>
      </c>
      <c r="L515" s="37"/>
      <c r="M515" s="36">
        <v>2</v>
      </c>
      <c r="N515" s="52">
        <f t="shared" si="81"/>
        <v>0</v>
      </c>
    </row>
    <row r="516" spans="1:26" x14ac:dyDescent="0.25">
      <c r="C516" s="11"/>
      <c r="D516" s="8" t="s">
        <v>50</v>
      </c>
      <c r="E516" s="78">
        <f t="shared" si="79"/>
        <v>0</v>
      </c>
      <c r="F516" s="52">
        <v>1.2</v>
      </c>
      <c r="G516" s="1"/>
      <c r="I516" s="52">
        <f t="shared" si="80"/>
        <v>0</v>
      </c>
      <c r="J516" s="52">
        <f t="shared" si="78"/>
        <v>0</v>
      </c>
      <c r="K516" s="52">
        <v>0.2</v>
      </c>
      <c r="L516" s="37"/>
      <c r="M516" s="36">
        <v>10</v>
      </c>
      <c r="N516" s="52">
        <f t="shared" si="81"/>
        <v>0</v>
      </c>
    </row>
    <row r="517" spans="1:26" x14ac:dyDescent="0.25">
      <c r="C517" s="11"/>
      <c r="D517" s="8"/>
      <c r="E517" s="78">
        <f t="shared" si="79"/>
        <v>0</v>
      </c>
      <c r="F517" s="52">
        <v>1.2</v>
      </c>
      <c r="G517" s="1"/>
      <c r="I517" s="52">
        <f t="shared" si="80"/>
        <v>0</v>
      </c>
      <c r="J517" s="52">
        <f t="shared" si="78"/>
        <v>0</v>
      </c>
      <c r="K517" s="52">
        <v>0.2</v>
      </c>
      <c r="L517" s="37"/>
      <c r="N517" s="52">
        <f t="shared" si="81"/>
        <v>0</v>
      </c>
    </row>
    <row r="518" spans="1:26" x14ac:dyDescent="0.25">
      <c r="C518" s="11"/>
      <c r="D518" s="8"/>
      <c r="E518" s="78">
        <f t="shared" si="79"/>
        <v>0</v>
      </c>
      <c r="F518" s="52">
        <v>1.2</v>
      </c>
      <c r="G518" s="1"/>
      <c r="I518" s="52">
        <f t="shared" si="80"/>
        <v>0</v>
      </c>
      <c r="J518" s="52">
        <f t="shared" si="78"/>
        <v>0</v>
      </c>
      <c r="K518" s="52">
        <v>0.2</v>
      </c>
      <c r="L518" s="37"/>
      <c r="N518" s="52">
        <f t="shared" si="81"/>
        <v>0</v>
      </c>
    </row>
    <row r="519" spans="1:26" x14ac:dyDescent="0.25">
      <c r="C519" s="11"/>
      <c r="D519" s="8"/>
      <c r="E519" s="78">
        <f t="shared" si="79"/>
        <v>0</v>
      </c>
      <c r="F519" s="52">
        <v>1.2</v>
      </c>
      <c r="G519" s="1"/>
      <c r="I519" s="52">
        <f t="shared" si="80"/>
        <v>0</v>
      </c>
      <c r="J519" s="52">
        <f t="shared" si="78"/>
        <v>0</v>
      </c>
      <c r="K519" s="52">
        <v>0.2</v>
      </c>
      <c r="L519" s="37"/>
      <c r="N519" s="52">
        <f t="shared" si="81"/>
        <v>0</v>
      </c>
    </row>
    <row r="520" spans="1:26" x14ac:dyDescent="0.25">
      <c r="C520" s="11"/>
      <c r="D520" s="8"/>
      <c r="E520" s="78">
        <f t="shared" si="79"/>
        <v>0</v>
      </c>
      <c r="F520" s="52">
        <v>1.2</v>
      </c>
      <c r="G520" s="1"/>
      <c r="I520" s="52">
        <f t="shared" si="80"/>
        <v>0</v>
      </c>
      <c r="J520" s="52">
        <f t="shared" si="78"/>
        <v>0</v>
      </c>
      <c r="K520" s="52">
        <v>0.2</v>
      </c>
      <c r="L520" s="37"/>
      <c r="N520" s="52">
        <f t="shared" si="81"/>
        <v>0</v>
      </c>
    </row>
    <row r="521" spans="1:26" x14ac:dyDescent="0.25">
      <c r="C521" s="11"/>
      <c r="D521" s="8"/>
      <c r="E521" s="78">
        <f t="shared" si="79"/>
        <v>0</v>
      </c>
      <c r="F521" s="52">
        <v>1.2</v>
      </c>
      <c r="G521" s="1"/>
      <c r="I521" s="52">
        <f t="shared" si="80"/>
        <v>0</v>
      </c>
      <c r="J521" s="52">
        <f t="shared" si="78"/>
        <v>0</v>
      </c>
      <c r="K521" s="52">
        <v>0.2</v>
      </c>
      <c r="L521" s="37"/>
      <c r="N521" s="52">
        <f t="shared" si="81"/>
        <v>0</v>
      </c>
    </row>
    <row r="522" spans="1:26" x14ac:dyDescent="0.25">
      <c r="A522" s="51" t="s">
        <v>27</v>
      </c>
      <c r="C522" s="77">
        <f>N522</f>
        <v>0</v>
      </c>
      <c r="D522" s="48" t="s">
        <v>28</v>
      </c>
      <c r="E522" s="80">
        <f>C522/$P$1</f>
        <v>0</v>
      </c>
      <c r="F522" s="49"/>
      <c r="G522" s="1"/>
      <c r="H522" s="52"/>
      <c r="J522" s="52">
        <f t="shared" si="78"/>
        <v>0</v>
      </c>
      <c r="L522" s="52"/>
      <c r="M522" s="57"/>
      <c r="N522" s="52">
        <f>SUM(N511:N521)</f>
        <v>0</v>
      </c>
    </row>
    <row r="523" spans="1:26" x14ac:dyDescent="0.25">
      <c r="A523" s="18"/>
      <c r="B523" s="19"/>
      <c r="C523" s="20"/>
      <c r="D523" s="21"/>
      <c r="E523" s="60"/>
      <c r="F523" s="60"/>
      <c r="G523" s="58"/>
      <c r="H523" s="58"/>
      <c r="I523" s="60"/>
      <c r="J523" s="52">
        <f t="shared" si="78"/>
        <v>0</v>
      </c>
      <c r="K523" s="60"/>
      <c r="L523" s="59"/>
      <c r="M523" s="59"/>
      <c r="N523" s="60"/>
      <c r="O523" s="61"/>
      <c r="P523" s="23"/>
      <c r="Q523" s="23"/>
      <c r="R523" s="23"/>
      <c r="S523" s="23"/>
      <c r="T523" s="22"/>
      <c r="U523" s="18"/>
      <c r="V523" s="23"/>
      <c r="W523" s="23"/>
      <c r="X523" s="23"/>
      <c r="Y523" s="23"/>
      <c r="Z523" s="22"/>
    </row>
    <row r="524" spans="1:26" x14ac:dyDescent="0.25">
      <c r="A524" s="1" t="s">
        <v>56</v>
      </c>
      <c r="C524" s="11">
        <v>30</v>
      </c>
      <c r="D524" s="8" t="s">
        <v>54</v>
      </c>
      <c r="E524" s="78">
        <f t="shared" ref="E524:E534" si="82">H524/F524</f>
        <v>0</v>
      </c>
      <c r="F524" s="52">
        <v>1.2</v>
      </c>
      <c r="G524" s="1"/>
      <c r="I524" s="52">
        <f t="shared" ref="I524:I534" si="83">G524+(G524*K524)</f>
        <v>0</v>
      </c>
      <c r="J524" s="52">
        <f t="shared" si="78"/>
        <v>0</v>
      </c>
      <c r="K524" s="52">
        <v>0.2</v>
      </c>
      <c r="L524" s="37"/>
      <c r="M524" s="36">
        <v>10</v>
      </c>
      <c r="N524" s="52">
        <f t="shared" ref="N524:N534" si="84">IF(L524="",0,(J524/L524)*M524)</f>
        <v>0</v>
      </c>
    </row>
    <row r="525" spans="1:26" x14ac:dyDescent="0.25">
      <c r="A525" s="2"/>
      <c r="C525" s="11"/>
      <c r="D525" s="8" t="s">
        <v>55</v>
      </c>
      <c r="E525" s="78">
        <f t="shared" si="82"/>
        <v>0</v>
      </c>
      <c r="F525" s="52">
        <v>1.2</v>
      </c>
      <c r="G525" s="1"/>
      <c r="I525" s="52">
        <f t="shared" si="83"/>
        <v>0</v>
      </c>
      <c r="J525" s="52">
        <f t="shared" si="78"/>
        <v>0</v>
      </c>
      <c r="K525" s="52">
        <v>0.2</v>
      </c>
      <c r="L525" s="37"/>
      <c r="M525" s="36">
        <v>1</v>
      </c>
      <c r="N525" s="52">
        <f t="shared" si="84"/>
        <v>0</v>
      </c>
    </row>
    <row r="526" spans="1:26" x14ac:dyDescent="0.25">
      <c r="C526" s="11"/>
      <c r="D526" s="8" t="s">
        <v>95</v>
      </c>
      <c r="E526" s="78">
        <f t="shared" si="82"/>
        <v>0</v>
      </c>
      <c r="F526" s="52">
        <v>1.2</v>
      </c>
      <c r="G526" s="1"/>
      <c r="I526" s="52">
        <f t="shared" si="83"/>
        <v>0</v>
      </c>
      <c r="J526" s="52">
        <f t="shared" si="78"/>
        <v>0</v>
      </c>
      <c r="K526" s="52">
        <v>0.2</v>
      </c>
      <c r="L526" s="37"/>
      <c r="M526" s="36">
        <v>2</v>
      </c>
      <c r="N526" s="52">
        <f t="shared" si="84"/>
        <v>0</v>
      </c>
    </row>
    <row r="527" spans="1:26" x14ac:dyDescent="0.25">
      <c r="C527" s="11"/>
      <c r="D527" s="8" t="s">
        <v>94</v>
      </c>
      <c r="E527" s="78">
        <f t="shared" si="82"/>
        <v>0</v>
      </c>
      <c r="F527" s="52">
        <v>1.2</v>
      </c>
      <c r="G527" s="1"/>
      <c r="I527" s="52">
        <f t="shared" si="83"/>
        <v>0</v>
      </c>
      <c r="J527" s="52">
        <f t="shared" si="78"/>
        <v>0</v>
      </c>
      <c r="K527" s="52">
        <v>0.2</v>
      </c>
      <c r="L527" s="37"/>
      <c r="M527" s="36">
        <v>4</v>
      </c>
      <c r="N527" s="52">
        <f t="shared" si="84"/>
        <v>0</v>
      </c>
      <c r="O527" s="6"/>
    </row>
    <row r="528" spans="1:26" x14ac:dyDescent="0.25">
      <c r="C528" s="11"/>
      <c r="D528" s="8" t="s">
        <v>10</v>
      </c>
      <c r="E528" s="78">
        <f t="shared" si="82"/>
        <v>0</v>
      </c>
      <c r="F528" s="52">
        <v>1.2</v>
      </c>
      <c r="G528" s="1"/>
      <c r="I528" s="52">
        <f t="shared" si="83"/>
        <v>0</v>
      </c>
      <c r="J528" s="52">
        <f t="shared" si="78"/>
        <v>0</v>
      </c>
      <c r="K528" s="52">
        <v>0.2</v>
      </c>
      <c r="L528" s="37"/>
      <c r="M528" s="36">
        <v>2</v>
      </c>
      <c r="N528" s="52">
        <f t="shared" si="84"/>
        <v>0</v>
      </c>
    </row>
    <row r="529" spans="1:26" x14ac:dyDescent="0.25">
      <c r="A529" s="38"/>
      <c r="C529" s="11"/>
      <c r="D529" s="8"/>
      <c r="E529" s="78">
        <f t="shared" si="82"/>
        <v>0</v>
      </c>
      <c r="F529" s="52">
        <v>1.2</v>
      </c>
      <c r="G529" s="1"/>
      <c r="I529" s="52">
        <f t="shared" si="83"/>
        <v>0</v>
      </c>
      <c r="J529" s="52">
        <f t="shared" si="78"/>
        <v>0</v>
      </c>
      <c r="K529" s="52">
        <v>0.2</v>
      </c>
      <c r="L529" s="37"/>
      <c r="N529" s="52">
        <f t="shared" si="84"/>
        <v>0</v>
      </c>
    </row>
    <row r="530" spans="1:26" x14ac:dyDescent="0.25">
      <c r="C530" s="11"/>
      <c r="D530" s="8"/>
      <c r="E530" s="78">
        <f t="shared" si="82"/>
        <v>0</v>
      </c>
      <c r="F530" s="52">
        <v>1.2</v>
      </c>
      <c r="G530" s="1"/>
      <c r="I530" s="52">
        <f t="shared" si="83"/>
        <v>0</v>
      </c>
      <c r="J530" s="52">
        <f t="shared" si="78"/>
        <v>0</v>
      </c>
      <c r="K530" s="52">
        <v>0.2</v>
      </c>
      <c r="L530" s="37"/>
      <c r="N530" s="52">
        <f t="shared" si="84"/>
        <v>0</v>
      </c>
    </row>
    <row r="531" spans="1:26" x14ac:dyDescent="0.25">
      <c r="C531" s="11"/>
      <c r="D531" s="8"/>
      <c r="E531" s="78">
        <f t="shared" si="82"/>
        <v>0</v>
      </c>
      <c r="F531" s="52">
        <v>1.2</v>
      </c>
      <c r="G531" s="1"/>
      <c r="I531" s="52">
        <f t="shared" si="83"/>
        <v>0</v>
      </c>
      <c r="J531" s="52">
        <f t="shared" si="78"/>
        <v>0</v>
      </c>
      <c r="K531" s="52">
        <v>0.2</v>
      </c>
      <c r="L531" s="37"/>
      <c r="N531" s="52">
        <f t="shared" si="84"/>
        <v>0</v>
      </c>
    </row>
    <row r="532" spans="1:26" x14ac:dyDescent="0.25">
      <c r="C532" s="11"/>
      <c r="D532" s="8"/>
      <c r="E532" s="78">
        <f t="shared" si="82"/>
        <v>0</v>
      </c>
      <c r="F532" s="52">
        <v>1.2</v>
      </c>
      <c r="G532" s="1"/>
      <c r="I532" s="52">
        <f t="shared" si="83"/>
        <v>0</v>
      </c>
      <c r="J532" s="52">
        <f t="shared" si="78"/>
        <v>0</v>
      </c>
      <c r="K532" s="52">
        <v>0.2</v>
      </c>
      <c r="L532" s="37"/>
      <c r="N532" s="52">
        <f t="shared" si="84"/>
        <v>0</v>
      </c>
    </row>
    <row r="533" spans="1:26" x14ac:dyDescent="0.25">
      <c r="C533" s="11"/>
      <c r="D533" s="8"/>
      <c r="E533" s="78">
        <f t="shared" si="82"/>
        <v>0</v>
      </c>
      <c r="F533" s="52">
        <v>1.2</v>
      </c>
      <c r="G533" s="1"/>
      <c r="I533" s="52">
        <f t="shared" si="83"/>
        <v>0</v>
      </c>
      <c r="J533" s="52">
        <f t="shared" si="78"/>
        <v>0</v>
      </c>
      <c r="K533" s="52">
        <v>0.2</v>
      </c>
      <c r="L533" s="37"/>
      <c r="N533" s="52">
        <f t="shared" si="84"/>
        <v>0</v>
      </c>
    </row>
    <row r="534" spans="1:26" x14ac:dyDescent="0.25">
      <c r="C534" s="11"/>
      <c r="D534" s="8"/>
      <c r="E534" s="78">
        <f t="shared" si="82"/>
        <v>0</v>
      </c>
      <c r="F534" s="52">
        <v>1.2</v>
      </c>
      <c r="G534" s="1"/>
      <c r="I534" s="52">
        <f t="shared" si="83"/>
        <v>0</v>
      </c>
      <c r="J534" s="52">
        <f t="shared" si="78"/>
        <v>0</v>
      </c>
      <c r="K534" s="52">
        <v>0.2</v>
      </c>
      <c r="L534" s="37"/>
      <c r="N534" s="52">
        <f t="shared" si="84"/>
        <v>0</v>
      </c>
    </row>
    <row r="535" spans="1:26" x14ac:dyDescent="0.25">
      <c r="A535" s="51" t="s">
        <v>27</v>
      </c>
      <c r="C535" s="77">
        <f>N535</f>
        <v>0</v>
      </c>
      <c r="D535" s="48" t="s">
        <v>28</v>
      </c>
      <c r="E535" s="80">
        <f>C535/$P$1</f>
        <v>0</v>
      </c>
      <c r="F535" s="49"/>
      <c r="G535" s="1"/>
      <c r="H535" s="52"/>
      <c r="J535" s="52">
        <f t="shared" si="78"/>
        <v>0</v>
      </c>
      <c r="L535" s="52"/>
      <c r="M535" s="57"/>
      <c r="N535" s="52">
        <f>SUM(N524:N534)</f>
        <v>0</v>
      </c>
    </row>
    <row r="536" spans="1:26" x14ac:dyDescent="0.25">
      <c r="A536" s="18"/>
      <c r="B536" s="19"/>
      <c r="C536" s="20"/>
      <c r="D536" s="21"/>
      <c r="E536" s="60"/>
      <c r="F536" s="60"/>
      <c r="G536" s="58"/>
      <c r="H536" s="58"/>
      <c r="I536" s="60"/>
      <c r="J536" s="52">
        <f t="shared" si="78"/>
        <v>0</v>
      </c>
      <c r="K536" s="60"/>
      <c r="L536" s="59"/>
      <c r="M536" s="59"/>
      <c r="N536" s="60"/>
      <c r="O536" s="61"/>
      <c r="P536" s="23"/>
      <c r="Q536" s="23"/>
      <c r="R536" s="23"/>
      <c r="S536" s="23"/>
      <c r="T536" s="22"/>
      <c r="U536" s="18"/>
      <c r="V536" s="23"/>
      <c r="W536" s="23"/>
      <c r="X536" s="23"/>
      <c r="Y536" s="23"/>
      <c r="Z536" s="22"/>
    </row>
    <row r="537" spans="1:26" ht="21" x14ac:dyDescent="0.4">
      <c r="A537" s="17" t="s">
        <v>57</v>
      </c>
      <c r="C537" s="11"/>
      <c r="D537" s="8"/>
      <c r="E537" s="79"/>
      <c r="F537" s="50"/>
      <c r="G537" s="1"/>
      <c r="J537" s="52">
        <f t="shared" si="78"/>
        <v>0</v>
      </c>
      <c r="L537" s="37"/>
    </row>
    <row r="538" spans="1:26" ht="12.75" customHeight="1" x14ac:dyDescent="0.25">
      <c r="A538" s="88" t="s">
        <v>58</v>
      </c>
      <c r="C538" s="11">
        <v>30</v>
      </c>
      <c r="D538" s="8" t="s">
        <v>59</v>
      </c>
      <c r="E538" s="78">
        <f t="shared" ref="E538:E548" si="85">H538/F538</f>
        <v>0</v>
      </c>
      <c r="F538" s="52">
        <v>1.2</v>
      </c>
      <c r="G538" s="1"/>
      <c r="I538" s="52">
        <f t="shared" ref="I538:I548" si="86">G538+(G538*K538)</f>
        <v>0</v>
      </c>
      <c r="J538" s="52">
        <f t="shared" si="78"/>
        <v>0</v>
      </c>
      <c r="K538" s="52">
        <v>0.2</v>
      </c>
      <c r="L538" s="37"/>
      <c r="M538" s="36">
        <v>4</v>
      </c>
      <c r="N538" s="52">
        <f t="shared" ref="N538:N548" si="87">IF(L538="",0,(J538/L538)*M538)</f>
        <v>0</v>
      </c>
    </row>
    <row r="539" spans="1:26" x14ac:dyDescent="0.25">
      <c r="A539" s="88"/>
      <c r="C539" s="11"/>
      <c r="D539" s="8" t="s">
        <v>60</v>
      </c>
      <c r="E539" s="78">
        <f t="shared" si="85"/>
        <v>0</v>
      </c>
      <c r="F539" s="52">
        <v>1.2</v>
      </c>
      <c r="G539" s="1"/>
      <c r="I539" s="52">
        <f t="shared" si="86"/>
        <v>0</v>
      </c>
      <c r="J539" s="52">
        <f t="shared" si="78"/>
        <v>0</v>
      </c>
      <c r="K539" s="52">
        <v>0.2</v>
      </c>
      <c r="L539" s="37"/>
      <c r="M539" s="36">
        <v>0.5</v>
      </c>
      <c r="N539" s="52">
        <f t="shared" si="87"/>
        <v>0</v>
      </c>
    </row>
    <row r="540" spans="1:26" x14ac:dyDescent="0.25">
      <c r="A540" s="2"/>
      <c r="C540" s="11"/>
      <c r="D540" s="8" t="s">
        <v>61</v>
      </c>
      <c r="E540" s="78">
        <f t="shared" si="85"/>
        <v>0</v>
      </c>
      <c r="F540" s="52">
        <v>1.2</v>
      </c>
      <c r="G540" s="1"/>
      <c r="I540" s="52">
        <f t="shared" si="86"/>
        <v>0</v>
      </c>
      <c r="J540" s="52">
        <f t="shared" si="78"/>
        <v>0</v>
      </c>
      <c r="K540" s="52">
        <v>0.2</v>
      </c>
      <c r="L540" s="37"/>
      <c r="M540" s="36">
        <v>3</v>
      </c>
      <c r="N540" s="52">
        <f t="shared" si="87"/>
        <v>0</v>
      </c>
    </row>
    <row r="541" spans="1:26" x14ac:dyDescent="0.25">
      <c r="C541" s="11"/>
      <c r="D541" s="8" t="s">
        <v>62</v>
      </c>
      <c r="E541" s="78">
        <f t="shared" si="85"/>
        <v>0</v>
      </c>
      <c r="F541" s="52">
        <v>1.2</v>
      </c>
      <c r="G541" s="1"/>
      <c r="I541" s="52">
        <f t="shared" si="86"/>
        <v>0</v>
      </c>
      <c r="J541" s="52">
        <f t="shared" si="78"/>
        <v>0</v>
      </c>
      <c r="K541" s="52">
        <v>0.2</v>
      </c>
      <c r="L541" s="37"/>
      <c r="M541" s="36">
        <v>3</v>
      </c>
      <c r="N541" s="52">
        <f t="shared" si="87"/>
        <v>0</v>
      </c>
    </row>
    <row r="542" spans="1:26" x14ac:dyDescent="0.25">
      <c r="C542" s="11"/>
      <c r="D542" s="8" t="s">
        <v>63</v>
      </c>
      <c r="E542" s="78">
        <f t="shared" si="85"/>
        <v>0</v>
      </c>
      <c r="F542" s="52">
        <v>1.2</v>
      </c>
      <c r="G542" s="1"/>
      <c r="I542" s="52">
        <f t="shared" si="86"/>
        <v>0</v>
      </c>
      <c r="J542" s="52">
        <f t="shared" si="78"/>
        <v>0</v>
      </c>
      <c r="K542" s="52">
        <v>0.2</v>
      </c>
      <c r="L542" s="37"/>
      <c r="M542" s="36">
        <v>0.2</v>
      </c>
      <c r="N542" s="52">
        <f t="shared" si="87"/>
        <v>0</v>
      </c>
    </row>
    <row r="543" spans="1:26" x14ac:dyDescent="0.25">
      <c r="C543" s="11"/>
      <c r="D543" s="8" t="s">
        <v>64</v>
      </c>
      <c r="E543" s="78">
        <f t="shared" si="85"/>
        <v>0</v>
      </c>
      <c r="F543" s="52">
        <v>1.2</v>
      </c>
      <c r="G543" s="1"/>
      <c r="I543" s="52">
        <f t="shared" si="86"/>
        <v>0</v>
      </c>
      <c r="J543" s="52">
        <f t="shared" si="78"/>
        <v>0</v>
      </c>
      <c r="K543" s="52">
        <v>0.2</v>
      </c>
      <c r="L543" s="37"/>
      <c r="M543" s="36">
        <v>1</v>
      </c>
      <c r="N543" s="52">
        <f t="shared" si="87"/>
        <v>0</v>
      </c>
    </row>
    <row r="544" spans="1:26" x14ac:dyDescent="0.25">
      <c r="C544" s="11"/>
      <c r="D544" s="8"/>
      <c r="E544" s="78">
        <f t="shared" si="85"/>
        <v>0</v>
      </c>
      <c r="F544" s="52">
        <v>1.2</v>
      </c>
      <c r="G544" s="1"/>
      <c r="I544" s="52">
        <f t="shared" si="86"/>
        <v>0</v>
      </c>
      <c r="J544" s="52">
        <f t="shared" si="78"/>
        <v>0</v>
      </c>
      <c r="K544" s="52">
        <v>0.2</v>
      </c>
      <c r="L544" s="37"/>
      <c r="N544" s="52">
        <f t="shared" si="87"/>
        <v>0</v>
      </c>
    </row>
    <row r="545" spans="1:26" x14ac:dyDescent="0.25">
      <c r="C545" s="11"/>
      <c r="D545" s="8"/>
      <c r="E545" s="78">
        <f t="shared" si="85"/>
        <v>0</v>
      </c>
      <c r="F545" s="52">
        <v>1.2</v>
      </c>
      <c r="G545" s="1"/>
      <c r="I545" s="52">
        <f t="shared" si="86"/>
        <v>0</v>
      </c>
      <c r="J545" s="52">
        <f t="shared" si="78"/>
        <v>0</v>
      </c>
      <c r="K545" s="52">
        <v>0.2</v>
      </c>
      <c r="L545" s="37"/>
      <c r="N545" s="52">
        <f t="shared" si="87"/>
        <v>0</v>
      </c>
    </row>
    <row r="546" spans="1:26" x14ac:dyDescent="0.25">
      <c r="C546" s="11"/>
      <c r="D546" s="8"/>
      <c r="E546" s="78">
        <f t="shared" si="85"/>
        <v>0</v>
      </c>
      <c r="F546" s="52">
        <v>1.2</v>
      </c>
      <c r="G546" s="1"/>
      <c r="I546" s="52">
        <f t="shared" si="86"/>
        <v>0</v>
      </c>
      <c r="J546" s="52">
        <f t="shared" si="78"/>
        <v>0</v>
      </c>
      <c r="K546" s="52">
        <v>0.2</v>
      </c>
      <c r="L546" s="37"/>
      <c r="N546" s="52">
        <f t="shared" si="87"/>
        <v>0</v>
      </c>
    </row>
    <row r="547" spans="1:26" x14ac:dyDescent="0.25">
      <c r="C547" s="11"/>
      <c r="D547" s="8"/>
      <c r="E547" s="78">
        <f t="shared" si="85"/>
        <v>0</v>
      </c>
      <c r="F547" s="52">
        <v>1.2</v>
      </c>
      <c r="G547" s="1"/>
      <c r="I547" s="52">
        <f t="shared" si="86"/>
        <v>0</v>
      </c>
      <c r="J547" s="52">
        <f t="shared" si="78"/>
        <v>0</v>
      </c>
      <c r="K547" s="52">
        <v>0.2</v>
      </c>
      <c r="L547" s="37"/>
      <c r="N547" s="52">
        <f t="shared" si="87"/>
        <v>0</v>
      </c>
    </row>
    <row r="548" spans="1:26" x14ac:dyDescent="0.25">
      <c r="C548" s="11"/>
      <c r="D548" s="8"/>
      <c r="E548" s="78">
        <f t="shared" si="85"/>
        <v>0</v>
      </c>
      <c r="F548" s="52">
        <v>1.2</v>
      </c>
      <c r="G548" s="1"/>
      <c r="I548" s="52">
        <f t="shared" si="86"/>
        <v>0</v>
      </c>
      <c r="J548" s="52">
        <f t="shared" si="78"/>
        <v>0</v>
      </c>
      <c r="K548" s="52">
        <v>0.2</v>
      </c>
      <c r="L548" s="37"/>
      <c r="N548" s="52">
        <f t="shared" si="87"/>
        <v>0</v>
      </c>
    </row>
    <row r="549" spans="1:26" x14ac:dyDescent="0.25">
      <c r="A549" s="46" t="s">
        <v>27</v>
      </c>
      <c r="C549" s="77">
        <f>N549</f>
        <v>0</v>
      </c>
      <c r="D549" s="48" t="s">
        <v>28</v>
      </c>
      <c r="E549" s="80">
        <f>C549/$P$1</f>
        <v>0</v>
      </c>
      <c r="F549" s="49"/>
      <c r="G549" s="1"/>
      <c r="H549" s="52"/>
      <c r="J549" s="52">
        <f t="shared" si="78"/>
        <v>0</v>
      </c>
      <c r="L549" s="52"/>
      <c r="M549" s="57"/>
      <c r="N549" s="52">
        <f>SUM(N538:N548)</f>
        <v>0</v>
      </c>
    </row>
    <row r="550" spans="1:26" x14ac:dyDescent="0.25">
      <c r="A550" s="18"/>
      <c r="B550" s="19"/>
      <c r="C550" s="20"/>
      <c r="D550" s="21"/>
      <c r="E550" s="60"/>
      <c r="F550" s="60"/>
      <c r="G550" s="58"/>
      <c r="H550" s="58"/>
      <c r="I550" s="60"/>
      <c r="J550" s="60"/>
      <c r="K550" s="60"/>
      <c r="L550" s="59"/>
      <c r="M550" s="59"/>
      <c r="N550" s="60"/>
      <c r="O550" s="61"/>
      <c r="P550" s="23"/>
      <c r="Q550" s="23"/>
      <c r="R550" s="23"/>
      <c r="S550" s="23"/>
      <c r="T550" s="22"/>
      <c r="U550" s="18"/>
      <c r="V550" s="23"/>
      <c r="W550" s="23"/>
      <c r="X550" s="23"/>
      <c r="Y550" s="23"/>
      <c r="Z550" s="22"/>
    </row>
    <row r="551" spans="1:26" x14ac:dyDescent="0.25">
      <c r="A551" s="90" t="s">
        <v>65</v>
      </c>
      <c r="C551" s="11">
        <v>30</v>
      </c>
      <c r="D551" s="30"/>
      <c r="E551" s="78">
        <f t="shared" ref="E551:E560" si="88">H551/F551</f>
        <v>0</v>
      </c>
      <c r="F551" s="52">
        <v>1.2</v>
      </c>
      <c r="G551" s="1"/>
      <c r="I551" s="52">
        <f t="shared" ref="I551:I560" si="89">G551+(G551*K551)</f>
        <v>0</v>
      </c>
      <c r="J551" s="52">
        <f t="shared" si="78"/>
        <v>0</v>
      </c>
      <c r="K551" s="52">
        <v>0.2</v>
      </c>
      <c r="L551" s="62"/>
      <c r="M551" s="63"/>
      <c r="N551" s="52">
        <f t="shared" ref="N551:N560" si="90">IF(L551="",0,(J551/L551)*M551)</f>
        <v>0</v>
      </c>
    </row>
    <row r="552" spans="1:26" x14ac:dyDescent="0.25">
      <c r="A552" s="88"/>
      <c r="C552" s="11"/>
      <c r="D552" s="39" t="s">
        <v>103</v>
      </c>
      <c r="E552" s="78">
        <f t="shared" si="88"/>
        <v>0</v>
      </c>
      <c r="F552" s="52">
        <v>1.2</v>
      </c>
      <c r="G552" s="1"/>
      <c r="I552" s="52">
        <f t="shared" si="89"/>
        <v>0</v>
      </c>
      <c r="J552" s="52">
        <f t="shared" si="78"/>
        <v>0</v>
      </c>
      <c r="K552" s="52">
        <v>0.2</v>
      </c>
      <c r="L552" s="37"/>
      <c r="M552" s="36">
        <v>5</v>
      </c>
      <c r="N552" s="52">
        <f t="shared" si="90"/>
        <v>0</v>
      </c>
    </row>
    <row r="553" spans="1:26" ht="26.4" x14ac:dyDescent="0.25">
      <c r="A553" s="2"/>
      <c r="C553" s="11"/>
      <c r="D553" s="40" t="s">
        <v>102</v>
      </c>
      <c r="E553" s="78">
        <f t="shared" si="88"/>
        <v>0</v>
      </c>
      <c r="F553" s="52">
        <v>1.2</v>
      </c>
      <c r="G553" s="1"/>
      <c r="I553" s="52">
        <f t="shared" si="89"/>
        <v>0</v>
      </c>
      <c r="J553" s="52">
        <f t="shared" si="78"/>
        <v>0</v>
      </c>
      <c r="K553" s="52">
        <v>0.2</v>
      </c>
      <c r="L553" s="62"/>
      <c r="M553" s="63">
        <v>2</v>
      </c>
      <c r="N553" s="52">
        <f t="shared" si="90"/>
        <v>0</v>
      </c>
    </row>
    <row r="554" spans="1:26" x14ac:dyDescent="0.25">
      <c r="C554" s="11"/>
      <c r="D554" s="41" t="s">
        <v>66</v>
      </c>
      <c r="E554" s="78">
        <f t="shared" si="88"/>
        <v>0</v>
      </c>
      <c r="F554" s="52">
        <v>1.2</v>
      </c>
      <c r="G554" s="1"/>
      <c r="I554" s="52">
        <f t="shared" si="89"/>
        <v>0</v>
      </c>
      <c r="J554" s="52">
        <f t="shared" si="78"/>
        <v>0</v>
      </c>
      <c r="K554" s="52">
        <v>0.2</v>
      </c>
      <c r="L554" s="37"/>
      <c r="M554" s="36">
        <v>10</v>
      </c>
      <c r="N554" s="52">
        <f t="shared" si="90"/>
        <v>0</v>
      </c>
    </row>
    <row r="555" spans="1:26" x14ac:dyDescent="0.25">
      <c r="C555" s="11"/>
      <c r="D555" s="41" t="s">
        <v>101</v>
      </c>
      <c r="E555" s="78">
        <f t="shared" si="88"/>
        <v>0</v>
      </c>
      <c r="F555" s="52">
        <v>1.2</v>
      </c>
      <c r="G555" s="1"/>
      <c r="I555" s="52">
        <f t="shared" si="89"/>
        <v>0</v>
      </c>
      <c r="J555" s="52">
        <f t="shared" si="78"/>
        <v>0</v>
      </c>
      <c r="K555" s="52">
        <v>0.2</v>
      </c>
      <c r="L555" s="37"/>
      <c r="M555" s="36">
        <v>1</v>
      </c>
      <c r="N555" s="52">
        <f t="shared" si="90"/>
        <v>0</v>
      </c>
    </row>
    <row r="556" spans="1:26" x14ac:dyDescent="0.25">
      <c r="C556" s="11"/>
      <c r="D556" s="8"/>
      <c r="E556" s="78">
        <f t="shared" si="88"/>
        <v>0</v>
      </c>
      <c r="F556" s="52">
        <v>1.2</v>
      </c>
      <c r="G556" s="1"/>
      <c r="I556" s="52">
        <f t="shared" si="89"/>
        <v>0</v>
      </c>
      <c r="J556" s="52">
        <f t="shared" si="78"/>
        <v>0</v>
      </c>
      <c r="K556" s="52">
        <v>0.2</v>
      </c>
      <c r="L556" s="37"/>
      <c r="N556" s="52">
        <f t="shared" si="90"/>
        <v>0</v>
      </c>
    </row>
    <row r="557" spans="1:26" x14ac:dyDescent="0.25">
      <c r="C557" s="11"/>
      <c r="D557" s="8"/>
      <c r="E557" s="78">
        <f t="shared" si="88"/>
        <v>0</v>
      </c>
      <c r="F557" s="52">
        <v>1.2</v>
      </c>
      <c r="G557" s="1"/>
      <c r="I557" s="52">
        <f t="shared" si="89"/>
        <v>0</v>
      </c>
      <c r="J557" s="52">
        <f t="shared" si="78"/>
        <v>0</v>
      </c>
      <c r="K557" s="52">
        <v>0.2</v>
      </c>
      <c r="L557" s="37"/>
      <c r="N557" s="52">
        <f t="shared" si="90"/>
        <v>0</v>
      </c>
    </row>
    <row r="558" spans="1:26" x14ac:dyDescent="0.25">
      <c r="C558" s="11"/>
      <c r="D558" s="8"/>
      <c r="E558" s="78">
        <f t="shared" si="88"/>
        <v>0</v>
      </c>
      <c r="F558" s="52">
        <v>1.2</v>
      </c>
      <c r="G558" s="1"/>
      <c r="I558" s="52">
        <f t="shared" si="89"/>
        <v>0</v>
      </c>
      <c r="J558" s="52">
        <f t="shared" si="78"/>
        <v>0</v>
      </c>
      <c r="K558" s="52">
        <v>0.2</v>
      </c>
      <c r="L558" s="37"/>
      <c r="N558" s="52">
        <f t="shared" si="90"/>
        <v>0</v>
      </c>
    </row>
    <row r="559" spans="1:26" x14ac:dyDescent="0.25">
      <c r="C559" s="11"/>
      <c r="D559" s="8"/>
      <c r="E559" s="78">
        <f t="shared" si="88"/>
        <v>0</v>
      </c>
      <c r="F559" s="52">
        <v>1.2</v>
      </c>
      <c r="G559" s="1"/>
      <c r="I559" s="52">
        <f t="shared" si="89"/>
        <v>0</v>
      </c>
      <c r="J559" s="52">
        <f t="shared" si="78"/>
        <v>0</v>
      </c>
      <c r="K559" s="52">
        <v>0.2</v>
      </c>
      <c r="L559" s="37"/>
      <c r="N559" s="52">
        <f t="shared" si="90"/>
        <v>0</v>
      </c>
    </row>
    <row r="560" spans="1:26" x14ac:dyDescent="0.25">
      <c r="C560" s="11"/>
      <c r="D560" s="8"/>
      <c r="E560" s="78">
        <f t="shared" si="88"/>
        <v>0</v>
      </c>
      <c r="F560" s="52">
        <v>1.2</v>
      </c>
      <c r="G560" s="1"/>
      <c r="I560" s="52">
        <f t="shared" si="89"/>
        <v>0</v>
      </c>
      <c r="J560" s="52">
        <f t="shared" si="78"/>
        <v>0</v>
      </c>
      <c r="K560" s="52">
        <v>0.2</v>
      </c>
      <c r="L560" s="37"/>
      <c r="N560" s="52">
        <f t="shared" si="90"/>
        <v>0</v>
      </c>
    </row>
    <row r="561" spans="1:26" x14ac:dyDescent="0.25">
      <c r="A561" s="51" t="s">
        <v>27</v>
      </c>
      <c r="C561" s="77">
        <f>N561</f>
        <v>0</v>
      </c>
      <c r="D561" s="48" t="s">
        <v>28</v>
      </c>
      <c r="E561" s="80">
        <f>C561/$P$1</f>
        <v>0</v>
      </c>
      <c r="F561" s="49"/>
      <c r="G561" s="1"/>
      <c r="H561" s="52"/>
      <c r="J561" s="52">
        <f t="shared" si="78"/>
        <v>0</v>
      </c>
      <c r="L561" s="52"/>
      <c r="M561" s="57"/>
      <c r="N561" s="52">
        <f>SUM(N551:N560)</f>
        <v>0</v>
      </c>
    </row>
    <row r="562" spans="1:26" x14ac:dyDescent="0.25">
      <c r="A562" s="18"/>
      <c r="B562" s="19"/>
      <c r="C562" s="20"/>
      <c r="D562" s="21"/>
      <c r="E562" s="60"/>
      <c r="F562" s="60"/>
      <c r="G562" s="58"/>
      <c r="H562" s="58"/>
      <c r="I562" s="60"/>
      <c r="J562" s="52">
        <f t="shared" si="78"/>
        <v>0</v>
      </c>
      <c r="K562" s="60"/>
      <c r="L562" s="59"/>
      <c r="M562" s="59"/>
      <c r="N562" s="60"/>
      <c r="O562" s="61"/>
      <c r="P562" s="23"/>
      <c r="Q562" s="23"/>
      <c r="R562" s="23"/>
      <c r="S562" s="23"/>
      <c r="T562" s="22"/>
      <c r="U562" s="18"/>
      <c r="V562" s="23"/>
      <c r="W562" s="23"/>
      <c r="X562" s="23"/>
      <c r="Y562" s="23"/>
      <c r="Z562" s="22"/>
    </row>
    <row r="563" spans="1:26" x14ac:dyDescent="0.25">
      <c r="A563" s="90" t="s">
        <v>67</v>
      </c>
      <c r="C563" s="11">
        <v>30</v>
      </c>
      <c r="D563" s="35" t="s">
        <v>104</v>
      </c>
      <c r="E563" s="78">
        <f t="shared" ref="E563:E573" si="91">H563/F563</f>
        <v>0</v>
      </c>
      <c r="F563" s="52">
        <v>1.2</v>
      </c>
      <c r="G563" s="1"/>
      <c r="I563" s="52">
        <f t="shared" ref="I563:I573" si="92">G563+(G563*K563)</f>
        <v>0</v>
      </c>
      <c r="J563" s="52">
        <f t="shared" si="78"/>
        <v>0</v>
      </c>
      <c r="K563" s="52">
        <v>0.2</v>
      </c>
      <c r="L563" s="62"/>
      <c r="M563" s="63">
        <v>10</v>
      </c>
      <c r="N563" s="52">
        <f t="shared" ref="N563:N573" si="93">IF(L563="",0,(J563/L563)*M563)</f>
        <v>0</v>
      </c>
    </row>
    <row r="564" spans="1:26" x14ac:dyDescent="0.25">
      <c r="A564" s="88"/>
      <c r="C564" s="11"/>
      <c r="D564" s="39" t="s">
        <v>105</v>
      </c>
      <c r="E564" s="78">
        <f t="shared" si="91"/>
        <v>0</v>
      </c>
      <c r="F564" s="52">
        <v>1.2</v>
      </c>
      <c r="G564" s="1"/>
      <c r="I564" s="52">
        <f t="shared" si="92"/>
        <v>0</v>
      </c>
      <c r="J564" s="52">
        <f t="shared" si="78"/>
        <v>0</v>
      </c>
      <c r="K564" s="52">
        <v>0.2</v>
      </c>
      <c r="L564" s="37"/>
      <c r="M564" s="36">
        <v>10</v>
      </c>
      <c r="N564" s="52">
        <f t="shared" si="93"/>
        <v>0</v>
      </c>
    </row>
    <row r="565" spans="1:26" ht="26.4" x14ac:dyDescent="0.25">
      <c r="A565" s="2"/>
      <c r="C565" s="11"/>
      <c r="D565" s="40" t="s">
        <v>102</v>
      </c>
      <c r="E565" s="78">
        <f t="shared" si="91"/>
        <v>0</v>
      </c>
      <c r="F565" s="52">
        <v>1.2</v>
      </c>
      <c r="G565" s="1"/>
      <c r="I565" s="52">
        <f t="shared" si="92"/>
        <v>0</v>
      </c>
      <c r="J565" s="52">
        <f t="shared" si="78"/>
        <v>0</v>
      </c>
      <c r="K565" s="52">
        <v>0.2</v>
      </c>
      <c r="L565" s="62"/>
      <c r="M565" s="63">
        <v>2.5</v>
      </c>
      <c r="N565" s="52">
        <f t="shared" si="93"/>
        <v>0</v>
      </c>
    </row>
    <row r="566" spans="1:26" x14ac:dyDescent="0.25">
      <c r="C566" s="11"/>
      <c r="D566" s="41" t="s">
        <v>106</v>
      </c>
      <c r="E566" s="78">
        <f t="shared" si="91"/>
        <v>0</v>
      </c>
      <c r="F566" s="52">
        <v>1.2</v>
      </c>
      <c r="G566" s="1"/>
      <c r="I566" s="52">
        <f t="shared" si="92"/>
        <v>0</v>
      </c>
      <c r="J566" s="52">
        <f t="shared" si="78"/>
        <v>0</v>
      </c>
      <c r="K566" s="52">
        <v>0.2</v>
      </c>
      <c r="L566" s="37"/>
      <c r="M566" s="36">
        <v>15</v>
      </c>
      <c r="N566" s="52">
        <f t="shared" si="93"/>
        <v>0</v>
      </c>
    </row>
    <row r="567" spans="1:26" x14ac:dyDescent="0.25">
      <c r="C567" s="11"/>
      <c r="D567" s="41" t="s">
        <v>68</v>
      </c>
      <c r="E567" s="78">
        <f t="shared" si="91"/>
        <v>0</v>
      </c>
      <c r="F567" s="52">
        <v>1.2</v>
      </c>
      <c r="G567" s="1"/>
      <c r="I567" s="52">
        <f t="shared" si="92"/>
        <v>0</v>
      </c>
      <c r="J567" s="52">
        <f t="shared" si="78"/>
        <v>0</v>
      </c>
      <c r="K567" s="52">
        <v>0.2</v>
      </c>
      <c r="L567" s="37"/>
      <c r="M567" s="36">
        <v>2</v>
      </c>
      <c r="N567" s="52">
        <f t="shared" si="93"/>
        <v>0</v>
      </c>
    </row>
    <row r="568" spans="1:26" x14ac:dyDescent="0.25">
      <c r="A568" s="38"/>
      <c r="C568" s="11"/>
      <c r="D568" s="8"/>
      <c r="E568" s="78">
        <f t="shared" si="91"/>
        <v>0</v>
      </c>
      <c r="F568" s="52">
        <v>1.2</v>
      </c>
      <c r="G568" s="1"/>
      <c r="I568" s="52">
        <f t="shared" si="92"/>
        <v>0</v>
      </c>
      <c r="J568" s="52">
        <f t="shared" si="78"/>
        <v>0</v>
      </c>
      <c r="K568" s="52">
        <v>0.2</v>
      </c>
      <c r="L568" s="37"/>
      <c r="N568" s="52">
        <f t="shared" si="93"/>
        <v>0</v>
      </c>
    </row>
    <row r="569" spans="1:26" x14ac:dyDescent="0.25">
      <c r="C569" s="11"/>
      <c r="D569" s="8"/>
      <c r="E569" s="78">
        <f t="shared" si="91"/>
        <v>0</v>
      </c>
      <c r="F569" s="52">
        <v>1.2</v>
      </c>
      <c r="G569" s="1"/>
      <c r="I569" s="52">
        <f t="shared" si="92"/>
        <v>0</v>
      </c>
      <c r="J569" s="52">
        <f t="shared" ref="J569:J632" si="94">IF(H569&gt;0,H569,I569)</f>
        <v>0</v>
      </c>
      <c r="K569" s="52">
        <v>0.2</v>
      </c>
      <c r="L569" s="37"/>
      <c r="N569" s="52">
        <f t="shared" si="93"/>
        <v>0</v>
      </c>
    </row>
    <row r="570" spans="1:26" x14ac:dyDescent="0.25">
      <c r="C570" s="11"/>
      <c r="D570" s="8"/>
      <c r="E570" s="78">
        <f t="shared" si="91"/>
        <v>0</v>
      </c>
      <c r="F570" s="52">
        <v>1.2</v>
      </c>
      <c r="G570" s="1"/>
      <c r="I570" s="52">
        <f t="shared" si="92"/>
        <v>0</v>
      </c>
      <c r="J570" s="52">
        <f t="shared" si="94"/>
        <v>0</v>
      </c>
      <c r="K570" s="52">
        <v>0.2</v>
      </c>
      <c r="L570" s="37"/>
      <c r="N570" s="52">
        <f t="shared" si="93"/>
        <v>0</v>
      </c>
    </row>
    <row r="571" spans="1:26" x14ac:dyDescent="0.25">
      <c r="C571" s="11"/>
      <c r="D571" s="8"/>
      <c r="E571" s="78">
        <f t="shared" si="91"/>
        <v>0</v>
      </c>
      <c r="F571" s="52">
        <v>1.2</v>
      </c>
      <c r="G571" s="1"/>
      <c r="I571" s="52">
        <f t="shared" si="92"/>
        <v>0</v>
      </c>
      <c r="J571" s="52">
        <f t="shared" si="94"/>
        <v>0</v>
      </c>
      <c r="K571" s="52">
        <v>0.2</v>
      </c>
      <c r="L571" s="37"/>
      <c r="N571" s="52">
        <f t="shared" si="93"/>
        <v>0</v>
      </c>
    </row>
    <row r="572" spans="1:26" x14ac:dyDescent="0.25">
      <c r="C572" s="11"/>
      <c r="D572" s="8"/>
      <c r="E572" s="78">
        <f t="shared" si="91"/>
        <v>0</v>
      </c>
      <c r="F572" s="52">
        <v>1.2</v>
      </c>
      <c r="G572" s="1"/>
      <c r="I572" s="52">
        <f t="shared" si="92"/>
        <v>0</v>
      </c>
      <c r="J572" s="52">
        <f t="shared" si="94"/>
        <v>0</v>
      </c>
      <c r="K572" s="52">
        <v>0.2</v>
      </c>
      <c r="L572" s="37"/>
      <c r="N572" s="52">
        <f t="shared" si="93"/>
        <v>0</v>
      </c>
    </row>
    <row r="573" spans="1:26" x14ac:dyDescent="0.25">
      <c r="C573" s="11"/>
      <c r="D573" s="8"/>
      <c r="E573" s="78">
        <f t="shared" si="91"/>
        <v>0</v>
      </c>
      <c r="F573" s="52">
        <v>1.2</v>
      </c>
      <c r="G573" s="1"/>
      <c r="I573" s="52">
        <f t="shared" si="92"/>
        <v>0</v>
      </c>
      <c r="J573" s="52">
        <f t="shared" si="94"/>
        <v>0</v>
      </c>
      <c r="K573" s="52">
        <v>0.2</v>
      </c>
      <c r="L573" s="37"/>
      <c r="N573" s="52">
        <f t="shared" si="93"/>
        <v>0</v>
      </c>
    </row>
    <row r="574" spans="1:26" x14ac:dyDescent="0.25">
      <c r="A574" s="51" t="s">
        <v>27</v>
      </c>
      <c r="C574" s="77">
        <f>N574</f>
        <v>0</v>
      </c>
      <c r="D574" s="48" t="s">
        <v>28</v>
      </c>
      <c r="E574" s="50">
        <f>C574/$P$1</f>
        <v>0</v>
      </c>
      <c r="F574" s="49"/>
      <c r="G574" s="1"/>
      <c r="H574" s="52"/>
      <c r="J574" s="52">
        <f t="shared" si="94"/>
        <v>0</v>
      </c>
      <c r="L574" s="52"/>
      <c r="M574" s="57"/>
      <c r="N574" s="52">
        <f>SUM(N563:N573)</f>
        <v>0</v>
      </c>
    </row>
    <row r="575" spans="1:26" x14ac:dyDescent="0.25">
      <c r="A575" s="18"/>
      <c r="B575" s="19"/>
      <c r="C575" s="20"/>
      <c r="D575" s="21"/>
      <c r="E575" s="60"/>
      <c r="F575" s="60"/>
      <c r="G575" s="58"/>
      <c r="H575" s="58"/>
      <c r="I575" s="60"/>
      <c r="J575" s="60"/>
      <c r="K575" s="60"/>
      <c r="L575" s="59"/>
      <c r="M575" s="59"/>
      <c r="N575" s="60"/>
      <c r="O575" s="61"/>
      <c r="P575" s="23"/>
      <c r="Q575" s="23"/>
      <c r="R575" s="23"/>
      <c r="S575" s="23"/>
      <c r="T575" s="22"/>
      <c r="U575" s="18"/>
      <c r="V575" s="23"/>
      <c r="W575" s="23"/>
      <c r="X575" s="23"/>
      <c r="Y575" s="23"/>
      <c r="Z575" s="22"/>
    </row>
    <row r="576" spans="1:26" x14ac:dyDescent="0.25">
      <c r="A576" s="90" t="s">
        <v>69</v>
      </c>
      <c r="C576" s="11">
        <v>75</v>
      </c>
      <c r="D576" s="41"/>
      <c r="E576" s="78">
        <f t="shared" ref="E576:E585" si="95">H576/F576</f>
        <v>0</v>
      </c>
      <c r="F576" s="52">
        <v>1.2</v>
      </c>
      <c r="G576" s="1"/>
      <c r="I576" s="52">
        <f t="shared" ref="I576:I585" si="96">G576+(G576*K576)</f>
        <v>0</v>
      </c>
      <c r="J576" s="52">
        <f t="shared" si="94"/>
        <v>0</v>
      </c>
      <c r="K576" s="52">
        <v>0.2</v>
      </c>
      <c r="L576" s="37"/>
      <c r="N576" s="52">
        <f t="shared" ref="N576:N585" si="97">IF(L576="",0,(J576/L576)*M576)</f>
        <v>0</v>
      </c>
    </row>
    <row r="577" spans="1:26" x14ac:dyDescent="0.25">
      <c r="A577" s="90"/>
      <c r="C577" s="11"/>
      <c r="D577" s="41"/>
      <c r="E577" s="78">
        <f t="shared" si="95"/>
        <v>0</v>
      </c>
      <c r="F577" s="52">
        <v>1.2</v>
      </c>
      <c r="G577" s="1"/>
      <c r="I577" s="52">
        <f t="shared" si="96"/>
        <v>0</v>
      </c>
      <c r="J577" s="52">
        <f t="shared" si="94"/>
        <v>0</v>
      </c>
      <c r="K577" s="52">
        <v>0.2</v>
      </c>
      <c r="L577" s="37"/>
      <c r="N577" s="52">
        <f t="shared" si="97"/>
        <v>0</v>
      </c>
    </row>
    <row r="578" spans="1:26" x14ac:dyDescent="0.25">
      <c r="A578" s="90"/>
      <c r="C578" s="11"/>
      <c r="D578" s="41"/>
      <c r="E578" s="78">
        <f t="shared" si="95"/>
        <v>0</v>
      </c>
      <c r="F578" s="52">
        <v>1.2</v>
      </c>
      <c r="G578" s="1"/>
      <c r="I578" s="52">
        <f t="shared" si="96"/>
        <v>0</v>
      </c>
      <c r="J578" s="52">
        <f t="shared" si="94"/>
        <v>0</v>
      </c>
      <c r="K578" s="52">
        <v>0.2</v>
      </c>
      <c r="L578" s="37"/>
      <c r="N578" s="52">
        <f t="shared" si="97"/>
        <v>0</v>
      </c>
    </row>
    <row r="579" spans="1:26" x14ac:dyDescent="0.25">
      <c r="A579" s="90"/>
      <c r="C579" s="11"/>
      <c r="D579" s="41"/>
      <c r="E579" s="78">
        <f t="shared" si="95"/>
        <v>0</v>
      </c>
      <c r="F579" s="52">
        <v>1.2</v>
      </c>
      <c r="G579" s="1"/>
      <c r="I579" s="52">
        <f t="shared" si="96"/>
        <v>0</v>
      </c>
      <c r="J579" s="52">
        <f t="shared" si="94"/>
        <v>0</v>
      </c>
      <c r="K579" s="52">
        <v>0.2</v>
      </c>
      <c r="L579" s="37"/>
      <c r="N579" s="52">
        <f t="shared" si="97"/>
        <v>0</v>
      </c>
    </row>
    <row r="580" spans="1:26" x14ac:dyDescent="0.25">
      <c r="A580" s="90"/>
      <c r="C580" s="11"/>
      <c r="D580" s="41"/>
      <c r="E580" s="78">
        <f t="shared" si="95"/>
        <v>0</v>
      </c>
      <c r="F580" s="52">
        <v>1.2</v>
      </c>
      <c r="G580" s="1"/>
      <c r="I580" s="52">
        <f t="shared" si="96"/>
        <v>0</v>
      </c>
      <c r="J580" s="52">
        <f t="shared" si="94"/>
        <v>0</v>
      </c>
      <c r="K580" s="52">
        <v>0.2</v>
      </c>
      <c r="L580" s="37"/>
      <c r="N580" s="52">
        <f t="shared" si="97"/>
        <v>0</v>
      </c>
    </row>
    <row r="581" spans="1:26" x14ac:dyDescent="0.25">
      <c r="A581" s="90"/>
      <c r="C581" s="11"/>
      <c r="D581" s="41"/>
      <c r="E581" s="78">
        <f t="shared" si="95"/>
        <v>0</v>
      </c>
      <c r="F581" s="52">
        <v>1.2</v>
      </c>
      <c r="G581" s="1"/>
      <c r="I581" s="52">
        <f t="shared" si="96"/>
        <v>0</v>
      </c>
      <c r="J581" s="52">
        <f t="shared" si="94"/>
        <v>0</v>
      </c>
      <c r="K581" s="52">
        <v>0.2</v>
      </c>
      <c r="L581" s="37"/>
      <c r="N581" s="52">
        <f t="shared" si="97"/>
        <v>0</v>
      </c>
    </row>
    <row r="582" spans="1:26" x14ac:dyDescent="0.25">
      <c r="A582" s="90"/>
      <c r="C582" s="11"/>
      <c r="D582" s="41"/>
      <c r="E582" s="78">
        <f t="shared" si="95"/>
        <v>0</v>
      </c>
      <c r="F582" s="52">
        <v>1.2</v>
      </c>
      <c r="G582" s="1"/>
      <c r="I582" s="52">
        <f t="shared" si="96"/>
        <v>0</v>
      </c>
      <c r="J582" s="52">
        <f t="shared" si="94"/>
        <v>0</v>
      </c>
      <c r="K582" s="52">
        <v>0.2</v>
      </c>
      <c r="L582" s="37"/>
      <c r="N582" s="52">
        <f t="shared" si="97"/>
        <v>0</v>
      </c>
    </row>
    <row r="583" spans="1:26" x14ac:dyDescent="0.25">
      <c r="A583" s="90"/>
      <c r="C583" s="11"/>
      <c r="D583" s="41"/>
      <c r="E583" s="78">
        <f t="shared" si="95"/>
        <v>0</v>
      </c>
      <c r="F583" s="52">
        <v>1.2</v>
      </c>
      <c r="G583" s="1"/>
      <c r="I583" s="52">
        <f t="shared" si="96"/>
        <v>0</v>
      </c>
      <c r="J583" s="52">
        <f t="shared" si="94"/>
        <v>0</v>
      </c>
      <c r="K583" s="52">
        <v>0.2</v>
      </c>
      <c r="L583" s="37"/>
      <c r="N583" s="52">
        <f t="shared" si="97"/>
        <v>0</v>
      </c>
    </row>
    <row r="584" spans="1:26" x14ac:dyDescent="0.25">
      <c r="A584" s="90"/>
      <c r="C584" s="11"/>
      <c r="D584" s="41"/>
      <c r="E584" s="78">
        <f t="shared" si="95"/>
        <v>0</v>
      </c>
      <c r="F584" s="52">
        <v>1.2</v>
      </c>
      <c r="G584" s="1"/>
      <c r="I584" s="52">
        <f t="shared" si="96"/>
        <v>0</v>
      </c>
      <c r="J584" s="52">
        <f t="shared" si="94"/>
        <v>0</v>
      </c>
      <c r="K584" s="52">
        <v>0.2</v>
      </c>
      <c r="L584" s="37"/>
      <c r="N584" s="52">
        <f t="shared" si="97"/>
        <v>0</v>
      </c>
    </row>
    <row r="585" spans="1:26" x14ac:dyDescent="0.25">
      <c r="A585" s="90"/>
      <c r="C585" s="11"/>
      <c r="D585" s="41"/>
      <c r="E585" s="78">
        <f t="shared" si="95"/>
        <v>0</v>
      </c>
      <c r="F585" s="52">
        <v>1.2</v>
      </c>
      <c r="G585" s="1"/>
      <c r="I585" s="52">
        <f t="shared" si="96"/>
        <v>0</v>
      </c>
      <c r="J585" s="52">
        <f t="shared" si="94"/>
        <v>0</v>
      </c>
      <c r="K585" s="52">
        <v>0.2</v>
      </c>
      <c r="L585" s="37"/>
      <c r="N585" s="52">
        <f t="shared" si="97"/>
        <v>0</v>
      </c>
    </row>
    <row r="586" spans="1:26" x14ac:dyDescent="0.25">
      <c r="A586" s="51" t="s">
        <v>27</v>
      </c>
      <c r="C586" s="77">
        <f>N586</f>
        <v>0</v>
      </c>
      <c r="D586" s="48" t="s">
        <v>28</v>
      </c>
      <c r="E586" s="80">
        <f>C586/$P$1</f>
        <v>0</v>
      </c>
      <c r="F586" s="49"/>
      <c r="G586" s="1"/>
      <c r="H586" s="52"/>
      <c r="J586" s="52">
        <f t="shared" si="94"/>
        <v>0</v>
      </c>
      <c r="L586" s="52"/>
      <c r="M586" s="57"/>
      <c r="N586" s="52">
        <f>SUM(N576:N585)</f>
        <v>0</v>
      </c>
    </row>
    <row r="587" spans="1:26" x14ac:dyDescent="0.25">
      <c r="A587" s="18"/>
      <c r="B587" s="19"/>
      <c r="C587" s="20"/>
      <c r="D587" s="21"/>
      <c r="E587" s="60"/>
      <c r="F587" s="60"/>
      <c r="G587" s="58"/>
      <c r="H587" s="58"/>
      <c r="I587" s="60"/>
      <c r="J587" s="52">
        <f t="shared" si="94"/>
        <v>0</v>
      </c>
      <c r="K587" s="60"/>
      <c r="L587" s="59"/>
      <c r="M587" s="59"/>
      <c r="N587" s="60"/>
      <c r="O587" s="61"/>
      <c r="P587" s="23"/>
      <c r="Q587" s="23"/>
      <c r="R587" s="23"/>
      <c r="S587" s="23"/>
      <c r="T587" s="22"/>
      <c r="U587" s="18"/>
      <c r="V587" s="23"/>
      <c r="W587" s="23"/>
      <c r="X587" s="23"/>
      <c r="Y587" s="23"/>
      <c r="Z587" s="22"/>
    </row>
    <row r="588" spans="1:26" x14ac:dyDescent="0.25">
      <c r="A588" s="90" t="s">
        <v>70</v>
      </c>
      <c r="C588" s="11">
        <v>30</v>
      </c>
      <c r="D588" s="41"/>
      <c r="E588" s="78">
        <f t="shared" ref="E588:E598" si="98">H588/F588</f>
        <v>0</v>
      </c>
      <c r="F588" s="52">
        <v>1.2</v>
      </c>
      <c r="G588" s="1"/>
      <c r="I588" s="52">
        <f t="shared" ref="I588:I598" si="99">G588+(G588*K588)</f>
        <v>0</v>
      </c>
      <c r="J588" s="52">
        <f t="shared" si="94"/>
        <v>0</v>
      </c>
      <c r="K588" s="52">
        <v>0.2</v>
      </c>
      <c r="L588" s="37"/>
      <c r="N588" s="52">
        <f t="shared" ref="N588:N598" si="100">IF(L588="",0,(J588/L588)*M588)</f>
        <v>0</v>
      </c>
    </row>
    <row r="589" spans="1:26" x14ac:dyDescent="0.25">
      <c r="A589" s="90"/>
      <c r="C589" s="11"/>
      <c r="D589" s="41"/>
      <c r="E589" s="78">
        <f t="shared" si="98"/>
        <v>0</v>
      </c>
      <c r="F589" s="52">
        <v>1.2</v>
      </c>
      <c r="G589" s="1"/>
      <c r="I589" s="52">
        <f t="shared" si="99"/>
        <v>0</v>
      </c>
      <c r="J589" s="52">
        <f t="shared" si="94"/>
        <v>0</v>
      </c>
      <c r="K589" s="52">
        <v>0.2</v>
      </c>
      <c r="L589" s="37"/>
      <c r="N589" s="52">
        <f t="shared" si="100"/>
        <v>0</v>
      </c>
    </row>
    <row r="590" spans="1:26" x14ac:dyDescent="0.25">
      <c r="A590" s="90"/>
      <c r="C590" s="11"/>
      <c r="D590" s="41"/>
      <c r="E590" s="78">
        <f t="shared" si="98"/>
        <v>0</v>
      </c>
      <c r="F590" s="52">
        <v>1.2</v>
      </c>
      <c r="G590" s="1"/>
      <c r="I590" s="52">
        <f t="shared" si="99"/>
        <v>0</v>
      </c>
      <c r="J590" s="52">
        <f t="shared" si="94"/>
        <v>0</v>
      </c>
      <c r="K590" s="52">
        <v>0.2</v>
      </c>
      <c r="L590" s="37"/>
      <c r="N590" s="52">
        <f t="shared" si="100"/>
        <v>0</v>
      </c>
    </row>
    <row r="591" spans="1:26" x14ac:dyDescent="0.25">
      <c r="A591" s="90"/>
      <c r="C591" s="11"/>
      <c r="D591" s="41"/>
      <c r="E591" s="78">
        <f t="shared" si="98"/>
        <v>0</v>
      </c>
      <c r="F591" s="52">
        <v>1.2</v>
      </c>
      <c r="G591" s="1"/>
      <c r="I591" s="52">
        <f t="shared" si="99"/>
        <v>0</v>
      </c>
      <c r="J591" s="52">
        <f t="shared" si="94"/>
        <v>0</v>
      </c>
      <c r="K591" s="52">
        <v>0.2</v>
      </c>
      <c r="L591" s="37"/>
      <c r="N591" s="52">
        <f t="shared" si="100"/>
        <v>0</v>
      </c>
    </row>
    <row r="592" spans="1:26" x14ac:dyDescent="0.25">
      <c r="A592" s="90"/>
      <c r="C592" s="11"/>
      <c r="D592" s="41"/>
      <c r="E592" s="78">
        <f t="shared" si="98"/>
        <v>0</v>
      </c>
      <c r="F592" s="52">
        <v>1.2</v>
      </c>
      <c r="G592" s="1"/>
      <c r="I592" s="52">
        <f t="shared" si="99"/>
        <v>0</v>
      </c>
      <c r="J592" s="52">
        <f t="shared" si="94"/>
        <v>0</v>
      </c>
      <c r="K592" s="52">
        <v>0.2</v>
      </c>
      <c r="L592" s="37"/>
      <c r="N592" s="52">
        <f t="shared" si="100"/>
        <v>0</v>
      </c>
    </row>
    <row r="593" spans="1:26" x14ac:dyDescent="0.25">
      <c r="A593" s="90"/>
      <c r="C593" s="11"/>
      <c r="D593" s="41"/>
      <c r="E593" s="78">
        <f t="shared" si="98"/>
        <v>0</v>
      </c>
      <c r="F593" s="52">
        <v>1.2</v>
      </c>
      <c r="G593" s="1"/>
      <c r="I593" s="52">
        <f t="shared" si="99"/>
        <v>0</v>
      </c>
      <c r="J593" s="52">
        <f t="shared" si="94"/>
        <v>0</v>
      </c>
      <c r="K593" s="52">
        <v>0.2</v>
      </c>
      <c r="L593" s="37"/>
      <c r="N593" s="52">
        <f t="shared" si="100"/>
        <v>0</v>
      </c>
    </row>
    <row r="594" spans="1:26" x14ac:dyDescent="0.25">
      <c r="A594" s="90"/>
      <c r="C594" s="11"/>
      <c r="D594" s="41"/>
      <c r="E594" s="78">
        <f t="shared" si="98"/>
        <v>0</v>
      </c>
      <c r="F594" s="52">
        <v>1.2</v>
      </c>
      <c r="G594" s="1"/>
      <c r="I594" s="52">
        <f t="shared" si="99"/>
        <v>0</v>
      </c>
      <c r="J594" s="52">
        <f t="shared" si="94"/>
        <v>0</v>
      </c>
      <c r="K594" s="52">
        <v>0.2</v>
      </c>
      <c r="L594" s="37"/>
      <c r="N594" s="52">
        <f t="shared" si="100"/>
        <v>0</v>
      </c>
    </row>
    <row r="595" spans="1:26" x14ac:dyDescent="0.25">
      <c r="A595" s="90"/>
      <c r="C595" s="11"/>
      <c r="D595" s="41"/>
      <c r="E595" s="78">
        <f t="shared" si="98"/>
        <v>0</v>
      </c>
      <c r="F595" s="52">
        <v>1.2</v>
      </c>
      <c r="G595" s="1"/>
      <c r="I595" s="52">
        <f t="shared" si="99"/>
        <v>0</v>
      </c>
      <c r="J595" s="52">
        <f t="shared" si="94"/>
        <v>0</v>
      </c>
      <c r="K595" s="52">
        <v>0.2</v>
      </c>
      <c r="L595" s="37"/>
      <c r="N595" s="52">
        <f t="shared" si="100"/>
        <v>0</v>
      </c>
    </row>
    <row r="596" spans="1:26" x14ac:dyDescent="0.25">
      <c r="A596" s="90"/>
      <c r="C596" s="11"/>
      <c r="D596" s="41"/>
      <c r="E596" s="78">
        <f t="shared" si="98"/>
        <v>0</v>
      </c>
      <c r="F596" s="52">
        <v>1.2</v>
      </c>
      <c r="G596" s="1"/>
      <c r="I596" s="52">
        <f t="shared" si="99"/>
        <v>0</v>
      </c>
      <c r="J596" s="52">
        <f t="shared" si="94"/>
        <v>0</v>
      </c>
      <c r="K596" s="52">
        <v>0.2</v>
      </c>
      <c r="L596" s="37"/>
      <c r="N596" s="52">
        <f t="shared" si="100"/>
        <v>0</v>
      </c>
    </row>
    <row r="597" spans="1:26" x14ac:dyDescent="0.25">
      <c r="A597" s="90"/>
      <c r="C597" s="11"/>
      <c r="D597" s="41"/>
      <c r="E597" s="78">
        <f t="shared" si="98"/>
        <v>0</v>
      </c>
      <c r="F597" s="52">
        <v>1.2</v>
      </c>
      <c r="G597" s="1"/>
      <c r="I597" s="52">
        <f t="shared" si="99"/>
        <v>0</v>
      </c>
      <c r="J597" s="52">
        <f t="shared" si="94"/>
        <v>0</v>
      </c>
      <c r="K597" s="52">
        <v>0.2</v>
      </c>
      <c r="L597" s="37"/>
      <c r="N597" s="52">
        <f t="shared" si="100"/>
        <v>0</v>
      </c>
    </row>
    <row r="598" spans="1:26" x14ac:dyDescent="0.25">
      <c r="A598" s="90"/>
      <c r="C598" s="11"/>
      <c r="D598" s="41"/>
      <c r="E598" s="78">
        <f t="shared" si="98"/>
        <v>0</v>
      </c>
      <c r="F598" s="52">
        <v>1.2</v>
      </c>
      <c r="G598" s="1"/>
      <c r="I598" s="52">
        <f t="shared" si="99"/>
        <v>0</v>
      </c>
      <c r="J598" s="52">
        <f t="shared" si="94"/>
        <v>0</v>
      </c>
      <c r="L598" s="37"/>
      <c r="N598" s="52">
        <f t="shared" si="100"/>
        <v>0</v>
      </c>
    </row>
    <row r="599" spans="1:26" x14ac:dyDescent="0.25">
      <c r="A599" s="51" t="s">
        <v>27</v>
      </c>
      <c r="C599" s="77">
        <f>N599</f>
        <v>0</v>
      </c>
      <c r="D599" s="48" t="s">
        <v>28</v>
      </c>
      <c r="E599" s="80">
        <f>C599/$P$1</f>
        <v>0</v>
      </c>
      <c r="F599" s="49"/>
      <c r="G599" s="1"/>
      <c r="H599" s="52"/>
      <c r="J599" s="52">
        <f t="shared" si="94"/>
        <v>0</v>
      </c>
      <c r="L599" s="52"/>
      <c r="M599" s="57"/>
      <c r="N599" s="52">
        <f>SUM(N588:N598)</f>
        <v>0</v>
      </c>
    </row>
    <row r="600" spans="1:26" x14ac:dyDescent="0.25">
      <c r="A600" s="18"/>
      <c r="B600" s="19"/>
      <c r="C600" s="20"/>
      <c r="D600" s="21"/>
      <c r="E600" s="60"/>
      <c r="F600" s="60"/>
      <c r="G600" s="58"/>
      <c r="H600" s="58"/>
      <c r="I600" s="60"/>
      <c r="J600" s="52">
        <f t="shared" si="94"/>
        <v>0</v>
      </c>
      <c r="K600" s="60"/>
      <c r="L600" s="59"/>
      <c r="M600" s="59"/>
      <c r="N600" s="60"/>
      <c r="O600" s="61"/>
      <c r="P600" s="23"/>
      <c r="Q600" s="23"/>
      <c r="R600" s="23"/>
      <c r="S600" s="23"/>
      <c r="T600" s="22"/>
      <c r="U600" s="18"/>
      <c r="V600" s="23"/>
      <c r="W600" s="23"/>
      <c r="X600" s="23"/>
      <c r="Y600" s="23"/>
      <c r="Z600" s="22"/>
    </row>
    <row r="601" spans="1:26" x14ac:dyDescent="0.25">
      <c r="A601" s="90" t="s">
        <v>96</v>
      </c>
      <c r="C601" s="11">
        <v>30</v>
      </c>
      <c r="D601" s="41"/>
      <c r="E601" s="78">
        <f t="shared" ref="E601:E608" si="101">H601/F601</f>
        <v>0</v>
      </c>
      <c r="F601" s="52">
        <v>1.2</v>
      </c>
      <c r="G601" s="1"/>
      <c r="I601" s="52">
        <f t="shared" ref="I601:I609" si="102">G601+(G601*K601)</f>
        <v>0</v>
      </c>
      <c r="J601" s="52">
        <f t="shared" si="94"/>
        <v>0</v>
      </c>
      <c r="K601" s="52">
        <v>0.2</v>
      </c>
      <c r="L601" s="37"/>
      <c r="N601" s="52">
        <f t="shared" ref="N601:N609" si="103">IF(L601="",0,(J601/L601)*M601)</f>
        <v>0</v>
      </c>
    </row>
    <row r="602" spans="1:26" x14ac:dyDescent="0.25">
      <c r="A602" s="90"/>
      <c r="C602" s="11"/>
      <c r="D602" s="41"/>
      <c r="E602" s="78">
        <f t="shared" si="101"/>
        <v>0</v>
      </c>
      <c r="F602" s="52">
        <v>1.2</v>
      </c>
      <c r="G602" s="1"/>
      <c r="I602" s="52">
        <f t="shared" si="102"/>
        <v>0</v>
      </c>
      <c r="J602" s="52">
        <f t="shared" si="94"/>
        <v>0</v>
      </c>
      <c r="K602" s="52">
        <v>0.2</v>
      </c>
      <c r="L602" s="37"/>
      <c r="N602" s="52">
        <f t="shared" si="103"/>
        <v>0</v>
      </c>
    </row>
    <row r="603" spans="1:26" x14ac:dyDescent="0.25">
      <c r="A603" s="90"/>
      <c r="C603" s="11"/>
      <c r="D603" s="41"/>
      <c r="E603" s="78">
        <f t="shared" si="101"/>
        <v>0</v>
      </c>
      <c r="F603" s="52">
        <v>1.2</v>
      </c>
      <c r="G603" s="1"/>
      <c r="I603" s="52">
        <f t="shared" si="102"/>
        <v>0</v>
      </c>
      <c r="J603" s="52">
        <f t="shared" si="94"/>
        <v>0</v>
      </c>
      <c r="K603" s="52">
        <v>0.2</v>
      </c>
      <c r="L603" s="37"/>
      <c r="N603" s="52">
        <f t="shared" si="103"/>
        <v>0</v>
      </c>
    </row>
    <row r="604" spans="1:26" x14ac:dyDescent="0.25">
      <c r="A604" s="90"/>
      <c r="C604" s="11"/>
      <c r="D604" s="41"/>
      <c r="E604" s="78">
        <f t="shared" si="101"/>
        <v>0</v>
      </c>
      <c r="F604" s="52">
        <v>1.2</v>
      </c>
      <c r="G604" s="1"/>
      <c r="I604" s="52">
        <f t="shared" si="102"/>
        <v>0</v>
      </c>
      <c r="J604" s="52">
        <f t="shared" si="94"/>
        <v>0</v>
      </c>
      <c r="K604" s="52">
        <v>0.2</v>
      </c>
      <c r="L604" s="37"/>
      <c r="N604" s="52">
        <f t="shared" si="103"/>
        <v>0</v>
      </c>
    </row>
    <row r="605" spans="1:26" x14ac:dyDescent="0.25">
      <c r="A605" s="90"/>
      <c r="C605" s="11"/>
      <c r="D605" s="41"/>
      <c r="E605" s="78">
        <f t="shared" si="101"/>
        <v>0</v>
      </c>
      <c r="F605" s="52">
        <v>1.2</v>
      </c>
      <c r="G605" s="1"/>
      <c r="I605" s="52">
        <f t="shared" si="102"/>
        <v>0</v>
      </c>
      <c r="J605" s="52">
        <f t="shared" si="94"/>
        <v>0</v>
      </c>
      <c r="K605" s="52">
        <v>0.2</v>
      </c>
      <c r="L605" s="37"/>
      <c r="N605" s="52">
        <f t="shared" si="103"/>
        <v>0</v>
      </c>
    </row>
    <row r="606" spans="1:26" x14ac:dyDescent="0.25">
      <c r="A606" s="90"/>
      <c r="C606" s="11"/>
      <c r="D606" s="41"/>
      <c r="E606" s="78">
        <f t="shared" si="101"/>
        <v>0</v>
      </c>
      <c r="F606" s="52">
        <v>1.2</v>
      </c>
      <c r="G606" s="1"/>
      <c r="I606" s="52">
        <f t="shared" si="102"/>
        <v>0</v>
      </c>
      <c r="J606" s="52">
        <f t="shared" si="94"/>
        <v>0</v>
      </c>
      <c r="K606" s="52">
        <v>0.2</v>
      </c>
      <c r="L606" s="37"/>
      <c r="N606" s="52">
        <f t="shared" si="103"/>
        <v>0</v>
      </c>
    </row>
    <row r="607" spans="1:26" x14ac:dyDescent="0.25">
      <c r="A607" s="90"/>
      <c r="C607" s="11"/>
      <c r="D607" s="41"/>
      <c r="E607" s="78">
        <f t="shared" si="101"/>
        <v>0</v>
      </c>
      <c r="F607" s="52">
        <v>1.2</v>
      </c>
      <c r="G607" s="1"/>
      <c r="I607" s="52">
        <f t="shared" si="102"/>
        <v>0</v>
      </c>
      <c r="J607" s="52">
        <f t="shared" si="94"/>
        <v>0</v>
      </c>
      <c r="K607" s="52">
        <v>0.2</v>
      </c>
      <c r="L607" s="37"/>
      <c r="N607" s="52">
        <f t="shared" si="103"/>
        <v>0</v>
      </c>
    </row>
    <row r="608" spans="1:26" x14ac:dyDescent="0.25">
      <c r="A608" s="90"/>
      <c r="C608" s="11"/>
      <c r="D608" s="41"/>
      <c r="E608" s="78">
        <f t="shared" si="101"/>
        <v>0</v>
      </c>
      <c r="F608" s="52">
        <v>1.2</v>
      </c>
      <c r="G608" s="1"/>
      <c r="I608" s="52">
        <f t="shared" si="102"/>
        <v>0</v>
      </c>
      <c r="J608" s="52">
        <f t="shared" si="94"/>
        <v>0</v>
      </c>
      <c r="K608" s="52">
        <v>0.2</v>
      </c>
      <c r="L608" s="37"/>
      <c r="N608" s="52">
        <f t="shared" si="103"/>
        <v>0</v>
      </c>
    </row>
    <row r="609" spans="1:26" x14ac:dyDescent="0.25">
      <c r="A609" s="90"/>
      <c r="C609" s="11"/>
      <c r="D609" s="41"/>
      <c r="E609" s="78">
        <f>H609/F609</f>
        <v>0</v>
      </c>
      <c r="F609" s="52">
        <v>1.2</v>
      </c>
      <c r="G609" s="1"/>
      <c r="I609" s="52">
        <f t="shared" si="102"/>
        <v>0</v>
      </c>
      <c r="J609" s="52">
        <f t="shared" si="94"/>
        <v>0</v>
      </c>
      <c r="K609" s="52">
        <v>0.2</v>
      </c>
      <c r="L609" s="37"/>
      <c r="N609" s="52">
        <f t="shared" si="103"/>
        <v>0</v>
      </c>
    </row>
    <row r="610" spans="1:26" x14ac:dyDescent="0.25">
      <c r="A610" s="51" t="s">
        <v>27</v>
      </c>
      <c r="C610" s="77">
        <f>N610</f>
        <v>0</v>
      </c>
      <c r="D610" s="48" t="s">
        <v>28</v>
      </c>
      <c r="E610" s="80">
        <f>C610/$P$1</f>
        <v>0</v>
      </c>
      <c r="F610" s="49"/>
      <c r="G610" s="1"/>
      <c r="H610" s="52"/>
      <c r="J610" s="52">
        <f t="shared" si="94"/>
        <v>0</v>
      </c>
      <c r="L610" s="52"/>
      <c r="M610" s="57"/>
      <c r="N610" s="52">
        <f>SUM(N599:N609)</f>
        <v>0</v>
      </c>
    </row>
    <row r="611" spans="1:26" x14ac:dyDescent="0.25">
      <c r="A611" s="18"/>
      <c r="B611" s="19"/>
      <c r="C611" s="20"/>
      <c r="D611" s="21"/>
      <c r="E611" s="60"/>
      <c r="F611" s="60"/>
      <c r="G611" s="58"/>
      <c r="H611" s="58"/>
      <c r="I611" s="60"/>
      <c r="J611" s="60"/>
      <c r="K611" s="60"/>
      <c r="L611" s="59"/>
      <c r="M611" s="59"/>
      <c r="N611" s="60"/>
      <c r="O611" s="61"/>
      <c r="P611" s="23"/>
      <c r="Q611" s="23"/>
      <c r="R611" s="23"/>
      <c r="S611" s="23"/>
      <c r="T611" s="22"/>
      <c r="U611" s="18"/>
      <c r="V611" s="23"/>
      <c r="W611" s="23"/>
      <c r="X611" s="23"/>
      <c r="Y611" s="23"/>
      <c r="Z611" s="22"/>
    </row>
    <row r="612" spans="1:26" x14ac:dyDescent="0.25">
      <c r="A612" s="90" t="s">
        <v>71</v>
      </c>
      <c r="C612" s="35"/>
      <c r="D612" s="27"/>
      <c r="E612" s="64"/>
      <c r="F612" s="64"/>
      <c r="G612" s="62"/>
      <c r="H612" s="62"/>
      <c r="I612" s="64"/>
      <c r="J612" s="52">
        <f t="shared" si="94"/>
        <v>0</v>
      </c>
      <c r="L612" s="63"/>
      <c r="M612" s="62"/>
    </row>
    <row r="613" spans="1:26" x14ac:dyDescent="0.25">
      <c r="A613" s="88"/>
      <c r="C613" s="41"/>
      <c r="J613" s="52">
        <f t="shared" si="94"/>
        <v>0</v>
      </c>
      <c r="M613" s="37"/>
    </row>
    <row r="614" spans="1:26" x14ac:dyDescent="0.25">
      <c r="A614" s="18"/>
      <c r="B614" s="19"/>
      <c r="C614" s="20"/>
      <c r="D614" s="21"/>
      <c r="E614" s="60"/>
      <c r="F614" s="60"/>
      <c r="G614" s="58"/>
      <c r="H614" s="58"/>
      <c r="I614" s="60"/>
      <c r="J614" s="60"/>
      <c r="K614" s="60"/>
      <c r="L614" s="59"/>
      <c r="M614" s="59"/>
      <c r="N614" s="60"/>
      <c r="O614" s="61"/>
      <c r="P614" s="23"/>
      <c r="Q614" s="23"/>
      <c r="R614" s="23"/>
      <c r="S614" s="23"/>
      <c r="T614" s="22"/>
      <c r="U614" s="18"/>
      <c r="V614" s="23"/>
      <c r="W614" s="23"/>
      <c r="X614" s="23"/>
      <c r="Y614" s="23"/>
      <c r="Z614" s="22"/>
    </row>
    <row r="615" spans="1:26" ht="21" x14ac:dyDescent="0.4">
      <c r="A615" s="17" t="s">
        <v>72</v>
      </c>
      <c r="J615" s="52">
        <f t="shared" si="94"/>
        <v>0</v>
      </c>
    </row>
    <row r="616" spans="1:26" x14ac:dyDescent="0.25">
      <c r="A616" s="24" t="s">
        <v>73</v>
      </c>
      <c r="B616" s="31" t="s">
        <v>74</v>
      </c>
      <c r="C616" s="42">
        <v>4</v>
      </c>
      <c r="D616" s="32"/>
      <c r="E616" s="78">
        <f>H616/F616</f>
        <v>0</v>
      </c>
      <c r="F616" s="52">
        <v>1.2</v>
      </c>
      <c r="I616" s="52">
        <f t="shared" ref="I616:I631" si="104">G616+(G616*K616)</f>
        <v>0</v>
      </c>
      <c r="J616" s="52">
        <f t="shared" si="94"/>
        <v>0</v>
      </c>
      <c r="K616" s="52">
        <v>0.2</v>
      </c>
      <c r="L616" s="63"/>
      <c r="M616" s="63">
        <v>5</v>
      </c>
      <c r="N616" s="52">
        <f t="shared" ref="N616:N631" si="105">IF(L616="",0,(J616/L616)*M616)</f>
        <v>0</v>
      </c>
      <c r="P616" s="1"/>
      <c r="Q616" s="1"/>
      <c r="R616" s="1"/>
      <c r="S616" s="1"/>
      <c r="T616" s="1"/>
      <c r="V616" s="1"/>
      <c r="W616" s="1"/>
      <c r="X616" s="1"/>
      <c r="Y616" s="1"/>
      <c r="Z616" s="1"/>
    </row>
    <row r="617" spans="1:26" x14ac:dyDescent="0.25">
      <c r="A617" s="24"/>
      <c r="B617" s="29"/>
      <c r="C617" s="42"/>
      <c r="D617" s="25"/>
      <c r="E617" s="78">
        <f t="shared" ref="E617:E631" si="106">H617/F617</f>
        <v>0</v>
      </c>
      <c r="F617" s="52">
        <v>1.2</v>
      </c>
      <c r="I617" s="52">
        <f t="shared" si="104"/>
        <v>0</v>
      </c>
      <c r="J617" s="52">
        <f t="shared" si="94"/>
        <v>0</v>
      </c>
      <c r="K617" s="52">
        <v>0.2</v>
      </c>
      <c r="L617" s="63"/>
      <c r="M617" s="63"/>
      <c r="N617" s="52">
        <f t="shared" si="105"/>
        <v>0</v>
      </c>
      <c r="P617" s="1"/>
      <c r="Q617" s="1"/>
      <c r="R617" s="1"/>
      <c r="S617" s="1"/>
      <c r="T617" s="1"/>
      <c r="V617" s="1"/>
      <c r="W617" s="1"/>
      <c r="X617" s="1"/>
      <c r="Y617" s="1"/>
      <c r="Z617" s="1"/>
    </row>
    <row r="618" spans="1:26" x14ac:dyDescent="0.25">
      <c r="A618" s="2"/>
      <c r="B618" s="29"/>
      <c r="C618" s="30"/>
      <c r="D618" s="25"/>
      <c r="E618" s="78">
        <f t="shared" si="106"/>
        <v>0</v>
      </c>
      <c r="F618" s="52">
        <v>1.2</v>
      </c>
      <c r="I618" s="52">
        <f t="shared" si="104"/>
        <v>0</v>
      </c>
      <c r="J618" s="52">
        <f t="shared" si="94"/>
        <v>0</v>
      </c>
      <c r="K618" s="52">
        <v>0.2</v>
      </c>
      <c r="L618" s="63"/>
      <c r="M618" s="63"/>
      <c r="N618" s="52">
        <f t="shared" si="105"/>
        <v>0</v>
      </c>
      <c r="P618" s="1"/>
      <c r="Q618" s="1"/>
      <c r="R618" s="1"/>
      <c r="S618" s="1"/>
      <c r="T618" s="1"/>
      <c r="V618" s="1"/>
      <c r="W618" s="1"/>
      <c r="X618" s="1"/>
      <c r="Y618" s="1"/>
      <c r="Z618" s="1"/>
    </row>
    <row r="619" spans="1:26" x14ac:dyDescent="0.25">
      <c r="A619" s="28"/>
      <c r="B619" s="29" t="s">
        <v>15</v>
      </c>
      <c r="C619" s="30">
        <v>5</v>
      </c>
      <c r="D619" s="32"/>
      <c r="E619" s="78">
        <f t="shared" si="106"/>
        <v>0</v>
      </c>
      <c r="F619" s="52">
        <v>1.2</v>
      </c>
      <c r="I619" s="52">
        <f t="shared" si="104"/>
        <v>0</v>
      </c>
      <c r="J619" s="52">
        <f t="shared" si="94"/>
        <v>0</v>
      </c>
      <c r="K619" s="52">
        <v>0.2</v>
      </c>
      <c r="L619" s="63"/>
      <c r="M619" s="63">
        <v>5</v>
      </c>
      <c r="N619" s="52">
        <f t="shared" si="105"/>
        <v>0</v>
      </c>
      <c r="P619" s="1"/>
      <c r="Q619" s="1"/>
      <c r="R619" s="1"/>
      <c r="S619" s="1"/>
      <c r="T619" s="1"/>
      <c r="V619" s="1"/>
      <c r="W619" s="1"/>
      <c r="X619" s="1"/>
      <c r="Y619" s="1"/>
      <c r="Z619" s="1"/>
    </row>
    <row r="620" spans="1:26" x14ac:dyDescent="0.25">
      <c r="A620" s="25"/>
      <c r="B620" s="31" t="s">
        <v>18</v>
      </c>
      <c r="C620" s="30">
        <v>5</v>
      </c>
      <c r="D620" s="32"/>
      <c r="E620" s="78">
        <f t="shared" si="106"/>
        <v>0</v>
      </c>
      <c r="F620" s="52">
        <v>1.2</v>
      </c>
      <c r="I620" s="52">
        <f t="shared" si="104"/>
        <v>0</v>
      </c>
      <c r="J620" s="52">
        <f t="shared" si="94"/>
        <v>0</v>
      </c>
      <c r="K620" s="52">
        <v>0.2</v>
      </c>
      <c r="L620" s="63"/>
      <c r="M620" s="63"/>
      <c r="N620" s="52">
        <f t="shared" si="105"/>
        <v>0</v>
      </c>
      <c r="P620" s="1"/>
      <c r="Q620" s="1"/>
      <c r="R620" s="1"/>
      <c r="S620" s="1"/>
      <c r="T620" s="1"/>
      <c r="V620" s="1"/>
      <c r="W620" s="1"/>
      <c r="X620" s="1"/>
      <c r="Y620" s="1"/>
      <c r="Z620" s="1"/>
    </row>
    <row r="621" spans="1:26" x14ac:dyDescent="0.25">
      <c r="A621" s="25"/>
      <c r="B621" s="31" t="s">
        <v>75</v>
      </c>
      <c r="C621" s="30">
        <v>10</v>
      </c>
      <c r="D621" s="32"/>
      <c r="E621" s="78">
        <f t="shared" si="106"/>
        <v>0</v>
      </c>
      <c r="F621" s="52">
        <v>1.2</v>
      </c>
      <c r="I621" s="52">
        <f t="shared" si="104"/>
        <v>0</v>
      </c>
      <c r="J621" s="52">
        <f t="shared" si="94"/>
        <v>0</v>
      </c>
      <c r="K621" s="52">
        <v>0.2</v>
      </c>
      <c r="L621" s="63"/>
      <c r="M621" s="63"/>
      <c r="N621" s="52">
        <f t="shared" si="105"/>
        <v>0</v>
      </c>
      <c r="P621" s="1"/>
      <c r="Q621" s="1"/>
      <c r="R621" s="1"/>
      <c r="S621" s="1"/>
      <c r="T621" s="1"/>
      <c r="V621" s="1"/>
      <c r="W621" s="1"/>
      <c r="X621" s="1"/>
      <c r="Y621" s="1"/>
      <c r="Z621" s="1"/>
    </row>
    <row r="622" spans="1:26" x14ac:dyDescent="0.25">
      <c r="A622" s="25"/>
      <c r="B622" s="31" t="s">
        <v>76</v>
      </c>
      <c r="C622" s="30">
        <v>2</v>
      </c>
      <c r="D622" s="32"/>
      <c r="E622" s="78">
        <f t="shared" si="106"/>
        <v>0</v>
      </c>
      <c r="F622" s="52">
        <v>1.2</v>
      </c>
      <c r="I622" s="52">
        <f t="shared" si="104"/>
        <v>0</v>
      </c>
      <c r="J622" s="52">
        <f t="shared" si="94"/>
        <v>0</v>
      </c>
      <c r="K622" s="52">
        <v>0.2</v>
      </c>
      <c r="L622" s="63"/>
      <c r="M622" s="63"/>
      <c r="N622" s="52">
        <f t="shared" si="105"/>
        <v>0</v>
      </c>
      <c r="P622" s="1"/>
      <c r="Q622" s="1"/>
      <c r="R622" s="1"/>
      <c r="S622" s="1"/>
      <c r="T622" s="1"/>
      <c r="V622" s="1"/>
      <c r="W622" s="1"/>
      <c r="X622" s="1"/>
      <c r="Y622" s="1"/>
      <c r="Z622" s="1"/>
    </row>
    <row r="623" spans="1:26" x14ac:dyDescent="0.25">
      <c r="A623" s="25"/>
      <c r="B623" s="31" t="s">
        <v>20</v>
      </c>
      <c r="C623" s="30">
        <v>1</v>
      </c>
      <c r="E623" s="78">
        <f t="shared" si="106"/>
        <v>0</v>
      </c>
      <c r="F623" s="52">
        <v>1.2</v>
      </c>
      <c r="I623" s="52">
        <f t="shared" si="104"/>
        <v>0</v>
      </c>
      <c r="J623" s="52">
        <f t="shared" si="94"/>
        <v>0</v>
      </c>
      <c r="K623" s="52">
        <v>0.2</v>
      </c>
      <c r="M623" s="36">
        <v>2</v>
      </c>
      <c r="N623" s="52">
        <f t="shared" si="105"/>
        <v>0</v>
      </c>
      <c r="P623" s="1"/>
      <c r="Q623" s="1"/>
      <c r="R623" s="1"/>
      <c r="S623" s="1"/>
      <c r="T623" s="1"/>
      <c r="V623" s="1"/>
      <c r="W623" s="1"/>
      <c r="X623" s="1"/>
      <c r="Y623" s="1"/>
      <c r="Z623" s="1"/>
    </row>
    <row r="624" spans="1:26" x14ac:dyDescent="0.25">
      <c r="A624" s="28"/>
      <c r="B624" s="31" t="s">
        <v>77</v>
      </c>
      <c r="C624" s="30">
        <v>20</v>
      </c>
      <c r="D624" s="25"/>
      <c r="E624" s="78">
        <f t="shared" si="106"/>
        <v>0</v>
      </c>
      <c r="F624" s="52">
        <v>1.2</v>
      </c>
      <c r="I624" s="52">
        <f t="shared" si="104"/>
        <v>0</v>
      </c>
      <c r="J624" s="52">
        <f t="shared" si="94"/>
        <v>0</v>
      </c>
      <c r="K624" s="52">
        <v>0.2</v>
      </c>
      <c r="L624" s="63"/>
      <c r="M624" s="63">
        <v>5</v>
      </c>
      <c r="N624" s="52">
        <f t="shared" si="105"/>
        <v>0</v>
      </c>
      <c r="P624" s="1"/>
      <c r="Q624" s="1"/>
      <c r="R624" s="1"/>
      <c r="S624" s="1"/>
      <c r="T624" s="1"/>
      <c r="V624" s="1"/>
      <c r="W624" s="1"/>
      <c r="X624" s="1"/>
      <c r="Y624" s="1"/>
      <c r="Z624" s="1"/>
    </row>
    <row r="625" spans="1:26" x14ac:dyDescent="0.25">
      <c r="A625" s="28"/>
      <c r="B625" s="29" t="s">
        <v>23</v>
      </c>
      <c r="C625" s="30">
        <v>10</v>
      </c>
      <c r="D625" s="15"/>
      <c r="E625" s="78">
        <f t="shared" si="106"/>
        <v>0</v>
      </c>
      <c r="F625" s="52">
        <v>1.2</v>
      </c>
      <c r="I625" s="52">
        <f t="shared" si="104"/>
        <v>0</v>
      </c>
      <c r="J625" s="52">
        <f t="shared" si="94"/>
        <v>0</v>
      </c>
      <c r="K625" s="52">
        <v>0.2</v>
      </c>
      <c r="M625" s="36">
        <v>200</v>
      </c>
      <c r="N625" s="52">
        <f t="shared" si="105"/>
        <v>0</v>
      </c>
      <c r="P625" s="1"/>
      <c r="Q625" s="1"/>
      <c r="R625" s="1"/>
      <c r="S625" s="1"/>
      <c r="T625" s="1"/>
      <c r="V625" s="1"/>
      <c r="W625" s="1"/>
      <c r="X625" s="1"/>
      <c r="Y625" s="1"/>
      <c r="Z625" s="1"/>
    </row>
    <row r="626" spans="1:26" x14ac:dyDescent="0.25">
      <c r="A626" s="28"/>
      <c r="B626" s="34" t="s">
        <v>78</v>
      </c>
      <c r="C626" s="30">
        <v>1</v>
      </c>
      <c r="D626" s="25"/>
      <c r="E626" s="78">
        <f t="shared" si="106"/>
        <v>0</v>
      </c>
      <c r="F626" s="52">
        <v>1.2</v>
      </c>
      <c r="I626" s="52">
        <f t="shared" si="104"/>
        <v>0</v>
      </c>
      <c r="J626" s="52">
        <f t="shared" si="94"/>
        <v>0</v>
      </c>
      <c r="K626" s="52">
        <v>0.2</v>
      </c>
      <c r="L626" s="63"/>
      <c r="M626" s="63">
        <v>5</v>
      </c>
      <c r="N626" s="52">
        <f t="shared" si="105"/>
        <v>0</v>
      </c>
      <c r="P626" s="1"/>
      <c r="Q626" s="1"/>
      <c r="R626" s="1"/>
      <c r="S626" s="1"/>
      <c r="T626" s="1"/>
      <c r="V626" s="1"/>
      <c r="W626" s="1"/>
      <c r="X626" s="1"/>
      <c r="Y626" s="1"/>
      <c r="Z626" s="1"/>
    </row>
    <row r="627" spans="1:26" x14ac:dyDescent="0.25">
      <c r="A627" s="28"/>
      <c r="B627" s="29" t="s">
        <v>10</v>
      </c>
      <c r="C627" s="43"/>
      <c r="D627" s="27"/>
      <c r="E627" s="78">
        <f t="shared" si="106"/>
        <v>0</v>
      </c>
      <c r="F627" s="52">
        <v>1.2</v>
      </c>
      <c r="I627" s="52">
        <f t="shared" si="104"/>
        <v>0</v>
      </c>
      <c r="J627" s="52">
        <f t="shared" si="94"/>
        <v>0</v>
      </c>
      <c r="K627" s="52">
        <v>0.2</v>
      </c>
      <c r="M627" s="66">
        <v>2</v>
      </c>
      <c r="N627" s="52">
        <f t="shared" si="105"/>
        <v>0</v>
      </c>
      <c r="P627" s="1"/>
      <c r="Q627" s="1"/>
      <c r="R627" s="1"/>
      <c r="S627" s="1"/>
      <c r="T627" s="1"/>
      <c r="V627" s="1"/>
      <c r="W627" s="1"/>
      <c r="X627" s="1"/>
      <c r="Y627" s="1"/>
      <c r="Z627" s="1"/>
    </row>
    <row r="628" spans="1:26" x14ac:dyDescent="0.25">
      <c r="A628" s="28"/>
      <c r="B628" s="11" t="s">
        <v>17</v>
      </c>
      <c r="C628" s="30"/>
      <c r="D628" s="25"/>
      <c r="E628" s="78">
        <f t="shared" si="106"/>
        <v>0</v>
      </c>
      <c r="F628" s="52">
        <v>1.2</v>
      </c>
      <c r="I628" s="52">
        <f t="shared" si="104"/>
        <v>0</v>
      </c>
      <c r="J628" s="52">
        <f t="shared" si="94"/>
        <v>0</v>
      </c>
      <c r="K628" s="52">
        <v>0.2</v>
      </c>
      <c r="L628" s="63"/>
      <c r="M628" s="63"/>
      <c r="N628" s="52">
        <f t="shared" si="105"/>
        <v>0</v>
      </c>
      <c r="P628" s="1"/>
      <c r="Q628" s="1"/>
      <c r="R628" s="1"/>
      <c r="S628" s="1"/>
      <c r="T628" s="1"/>
      <c r="V628" s="1"/>
      <c r="W628" s="1"/>
      <c r="X628" s="1"/>
      <c r="Y628" s="1"/>
      <c r="Z628" s="1"/>
    </row>
    <row r="629" spans="1:26" x14ac:dyDescent="0.25">
      <c r="A629" s="28"/>
      <c r="B629" s="31" t="s">
        <v>79</v>
      </c>
      <c r="C629" s="30">
        <v>1</v>
      </c>
      <c r="D629" s="15"/>
      <c r="E629" s="78">
        <f t="shared" si="106"/>
        <v>0</v>
      </c>
      <c r="F629" s="52">
        <v>1.2</v>
      </c>
      <c r="I629" s="52">
        <f t="shared" si="104"/>
        <v>0</v>
      </c>
      <c r="J629" s="52">
        <f t="shared" si="94"/>
        <v>0</v>
      </c>
      <c r="K629" s="52">
        <v>0.2</v>
      </c>
      <c r="M629" s="36">
        <v>2</v>
      </c>
      <c r="N629" s="52">
        <f t="shared" si="105"/>
        <v>0</v>
      </c>
      <c r="P629" s="1"/>
      <c r="Q629" s="1"/>
      <c r="R629" s="1"/>
      <c r="S629" s="1"/>
      <c r="T629" s="1"/>
      <c r="V629" s="1"/>
      <c r="W629" s="1"/>
      <c r="X629" s="1"/>
      <c r="Y629" s="1"/>
      <c r="Z629" s="1"/>
    </row>
    <row r="630" spans="1:26" x14ac:dyDescent="0.25">
      <c r="A630" s="28"/>
      <c r="B630" s="29"/>
      <c r="C630" s="30"/>
      <c r="D630" s="25"/>
      <c r="E630" s="78">
        <f t="shared" si="106"/>
        <v>0</v>
      </c>
      <c r="F630" s="52">
        <v>1.2</v>
      </c>
      <c r="I630" s="52">
        <f t="shared" si="104"/>
        <v>0</v>
      </c>
      <c r="J630" s="52">
        <f t="shared" si="94"/>
        <v>0</v>
      </c>
      <c r="K630" s="52">
        <v>0.2</v>
      </c>
      <c r="L630" s="63"/>
      <c r="M630" s="63"/>
      <c r="N630" s="52">
        <f t="shared" si="105"/>
        <v>0</v>
      </c>
      <c r="P630" s="1"/>
      <c r="Q630" s="1"/>
      <c r="R630" s="1"/>
      <c r="S630" s="1"/>
      <c r="T630" s="1"/>
      <c r="V630" s="1"/>
      <c r="W630" s="1"/>
      <c r="X630" s="1"/>
      <c r="Y630" s="1"/>
      <c r="Z630" s="1"/>
    </row>
    <row r="631" spans="1:26" x14ac:dyDescent="0.25">
      <c r="A631" s="28"/>
      <c r="B631" s="29"/>
      <c r="C631" s="30"/>
      <c r="D631" s="25"/>
      <c r="E631" s="78">
        <f t="shared" si="106"/>
        <v>0</v>
      </c>
      <c r="F631" s="52">
        <v>1.2</v>
      </c>
      <c r="I631" s="52">
        <f t="shared" si="104"/>
        <v>0</v>
      </c>
      <c r="J631" s="52">
        <f t="shared" si="94"/>
        <v>0</v>
      </c>
      <c r="K631" s="52">
        <v>0.2</v>
      </c>
      <c r="L631" s="63"/>
      <c r="M631" s="63"/>
      <c r="N631" s="52">
        <f t="shared" si="105"/>
        <v>0</v>
      </c>
      <c r="P631" s="1"/>
      <c r="Q631" s="1"/>
      <c r="R631" s="1"/>
      <c r="S631" s="1"/>
      <c r="T631" s="1"/>
      <c r="V631" s="1"/>
      <c r="W631" s="1"/>
      <c r="X631" s="1"/>
      <c r="Y631" s="1"/>
      <c r="Z631" s="1"/>
    </row>
    <row r="632" spans="1:26" x14ac:dyDescent="0.25">
      <c r="A632" s="51" t="s">
        <v>26</v>
      </c>
      <c r="B632" s="47"/>
      <c r="C632" s="48">
        <f>SUM(C616:C631)</f>
        <v>59</v>
      </c>
      <c r="D632" s="49"/>
      <c r="G632" s="52"/>
      <c r="H632" s="52"/>
      <c r="J632" s="52">
        <f t="shared" si="94"/>
        <v>0</v>
      </c>
      <c r="L632" s="57"/>
      <c r="M632" s="57"/>
      <c r="N632" s="64"/>
      <c r="O632" s="67"/>
      <c r="P632" s="1"/>
      <c r="Q632" s="1"/>
      <c r="R632" s="1"/>
      <c r="S632" s="1"/>
      <c r="T632" s="1"/>
      <c r="V632" s="1"/>
      <c r="W632" s="1"/>
      <c r="X632" s="1"/>
      <c r="Y632" s="1"/>
      <c r="Z632" s="1"/>
    </row>
    <row r="633" spans="1:26" x14ac:dyDescent="0.25">
      <c r="A633" s="51" t="s">
        <v>27</v>
      </c>
      <c r="B633" s="77">
        <f>N633</f>
        <v>0</v>
      </c>
      <c r="C633" s="48" t="s">
        <v>28</v>
      </c>
      <c r="D633" s="80">
        <f>B633/$P$1</f>
        <v>0</v>
      </c>
      <c r="G633" s="52"/>
      <c r="H633" s="52"/>
      <c r="J633" s="52">
        <f t="shared" ref="J633:J685" si="107">IF(H633&gt;0,H633,I633)</f>
        <v>0</v>
      </c>
      <c r="L633" s="57"/>
      <c r="M633" s="57"/>
      <c r="N633" s="52">
        <f>SUM(N616:N631)</f>
        <v>0</v>
      </c>
      <c r="O633" s="67"/>
      <c r="P633" s="1"/>
      <c r="Q633" s="1"/>
      <c r="R633" s="1"/>
      <c r="S633" s="1"/>
      <c r="T633" s="1"/>
      <c r="V633" s="1"/>
      <c r="W633" s="1"/>
      <c r="X633" s="1"/>
      <c r="Y633" s="1"/>
      <c r="Z633" s="1"/>
    </row>
    <row r="634" spans="1:26" x14ac:dyDescent="0.25">
      <c r="A634" s="18"/>
      <c r="B634" s="19"/>
      <c r="C634" s="20"/>
      <c r="D634" s="21"/>
      <c r="E634" s="60"/>
      <c r="F634" s="60"/>
      <c r="G634" s="58"/>
      <c r="H634" s="58"/>
      <c r="I634" s="60"/>
      <c r="J634" s="60"/>
      <c r="K634" s="60"/>
      <c r="L634" s="59"/>
      <c r="M634" s="59"/>
      <c r="N634" s="60"/>
      <c r="O634" s="61"/>
      <c r="P634" s="23"/>
      <c r="Q634" s="23"/>
      <c r="R634" s="23"/>
      <c r="S634" s="23"/>
      <c r="T634" s="22"/>
      <c r="U634" s="18"/>
      <c r="V634" s="23"/>
      <c r="W634" s="23"/>
      <c r="X634" s="23"/>
      <c r="Y634" s="23"/>
      <c r="Z634" s="22"/>
    </row>
    <row r="635" spans="1:26" x14ac:dyDescent="0.25">
      <c r="A635" s="24" t="s">
        <v>80</v>
      </c>
      <c r="B635" s="89" t="s">
        <v>74</v>
      </c>
      <c r="C635" s="86">
        <v>4</v>
      </c>
      <c r="D635" s="32"/>
      <c r="E635" s="78">
        <f t="shared" ref="E635:E648" si="108">H635/F635</f>
        <v>0</v>
      </c>
      <c r="F635" s="52">
        <v>1.2</v>
      </c>
      <c r="I635" s="52">
        <f t="shared" ref="I635:I648" si="109">G635+(G635*K635)</f>
        <v>0</v>
      </c>
      <c r="J635" s="52">
        <f t="shared" si="107"/>
        <v>0</v>
      </c>
      <c r="K635" s="52">
        <v>0.2</v>
      </c>
      <c r="L635" s="63"/>
      <c r="M635" s="63">
        <v>5</v>
      </c>
      <c r="N635" s="52">
        <f t="shared" ref="N635:N648" si="110">IF(L635="",0,(J635/L635)*M635)</f>
        <v>0</v>
      </c>
      <c r="O635" s="65"/>
      <c r="P635" s="27"/>
      <c r="Q635" s="27"/>
      <c r="R635" s="27"/>
      <c r="S635" s="27"/>
      <c r="T635" s="26"/>
      <c r="U635" s="28"/>
      <c r="V635" s="27"/>
      <c r="W635" s="27"/>
      <c r="X635" s="27"/>
      <c r="Y635" s="28"/>
      <c r="Z635" s="26"/>
    </row>
    <row r="636" spans="1:26" x14ac:dyDescent="0.25">
      <c r="A636" s="24"/>
      <c r="B636" s="85"/>
      <c r="C636" s="86"/>
      <c r="D636" s="25"/>
      <c r="E636" s="78">
        <f t="shared" si="108"/>
        <v>0</v>
      </c>
      <c r="F636" s="52">
        <v>1.2</v>
      </c>
      <c r="I636" s="52">
        <f t="shared" si="109"/>
        <v>0</v>
      </c>
      <c r="J636" s="52">
        <f t="shared" si="107"/>
        <v>0</v>
      </c>
      <c r="K636" s="52">
        <v>0.2</v>
      </c>
      <c r="L636" s="63"/>
      <c r="M636" s="63">
        <v>3</v>
      </c>
      <c r="N636" s="52">
        <f t="shared" si="110"/>
        <v>0</v>
      </c>
      <c r="O636" s="65"/>
      <c r="Q636" s="27"/>
      <c r="R636" s="27"/>
      <c r="S636" s="28"/>
      <c r="T636" s="26"/>
      <c r="U636" s="28"/>
      <c r="V636" s="27"/>
      <c r="W636" s="27"/>
      <c r="X636" s="27"/>
      <c r="Y636" s="28"/>
      <c r="Z636" s="26"/>
    </row>
    <row r="637" spans="1:26" x14ac:dyDescent="0.25">
      <c r="A637" s="2"/>
      <c r="B637" s="29"/>
      <c r="C637" s="30"/>
      <c r="D637" s="25"/>
      <c r="E637" s="78">
        <f t="shared" si="108"/>
        <v>0</v>
      </c>
      <c r="F637" s="52">
        <v>1.2</v>
      </c>
      <c r="I637" s="52">
        <f t="shared" si="109"/>
        <v>0</v>
      </c>
      <c r="J637" s="52">
        <f t="shared" si="107"/>
        <v>0</v>
      </c>
      <c r="K637" s="52">
        <v>0.2</v>
      </c>
      <c r="L637" s="63"/>
      <c r="M637" s="63"/>
      <c r="N637" s="52">
        <f t="shared" si="110"/>
        <v>0</v>
      </c>
      <c r="P637" s="2"/>
      <c r="Q637" s="2"/>
      <c r="U637" s="28"/>
      <c r="V637" s="27"/>
      <c r="W637" s="27"/>
      <c r="X637" s="27"/>
      <c r="Y637" s="27"/>
      <c r="Z637" s="26"/>
    </row>
    <row r="638" spans="1:26" x14ac:dyDescent="0.25">
      <c r="A638" s="28"/>
      <c r="B638" s="29" t="s">
        <v>15</v>
      </c>
      <c r="C638" s="30">
        <v>5</v>
      </c>
      <c r="D638" s="32"/>
      <c r="E638" s="78">
        <f t="shared" si="108"/>
        <v>0</v>
      </c>
      <c r="F638" s="52">
        <v>1.2</v>
      </c>
      <c r="I638" s="52">
        <f t="shared" si="109"/>
        <v>0</v>
      </c>
      <c r="J638" s="52">
        <f t="shared" si="107"/>
        <v>0</v>
      </c>
      <c r="K638" s="52">
        <v>0.2</v>
      </c>
      <c r="L638" s="63"/>
      <c r="M638" s="63">
        <v>5</v>
      </c>
      <c r="N638" s="52">
        <f t="shared" si="110"/>
        <v>0</v>
      </c>
      <c r="O638" s="65"/>
      <c r="P638" s="27"/>
      <c r="Q638" s="27"/>
      <c r="R638" s="27"/>
      <c r="S638" s="27"/>
      <c r="T638" s="26"/>
      <c r="U638" s="28"/>
      <c r="V638" s="27"/>
      <c r="W638" s="27"/>
      <c r="X638" s="27"/>
      <c r="Y638" s="27"/>
      <c r="Z638" s="26"/>
    </row>
    <row r="639" spans="1:26" x14ac:dyDescent="0.25">
      <c r="A639" s="25"/>
      <c r="B639" s="31" t="s">
        <v>20</v>
      </c>
      <c r="C639" s="30">
        <v>1</v>
      </c>
      <c r="E639" s="78">
        <f t="shared" si="108"/>
        <v>0</v>
      </c>
      <c r="F639" s="52">
        <v>1.2</v>
      </c>
      <c r="I639" s="52">
        <f t="shared" si="109"/>
        <v>0</v>
      </c>
      <c r="J639" s="52">
        <f t="shared" si="107"/>
        <v>0</v>
      </c>
      <c r="K639" s="52">
        <v>0.2</v>
      </c>
      <c r="M639" s="36">
        <v>2</v>
      </c>
      <c r="N639" s="52">
        <f t="shared" si="110"/>
        <v>0</v>
      </c>
      <c r="P639" s="2"/>
      <c r="Q639" s="2"/>
      <c r="U639" s="28"/>
      <c r="V639" s="27"/>
      <c r="W639" s="27"/>
      <c r="X639" s="27"/>
      <c r="Y639" s="27"/>
      <c r="Z639" s="26"/>
    </row>
    <row r="640" spans="1:26" x14ac:dyDescent="0.25">
      <c r="A640" s="28"/>
      <c r="B640" s="31" t="s">
        <v>77</v>
      </c>
      <c r="C640" s="30">
        <v>20</v>
      </c>
      <c r="D640" s="25"/>
      <c r="E640" s="78">
        <f t="shared" si="108"/>
        <v>0</v>
      </c>
      <c r="F640" s="52">
        <v>1.2</v>
      </c>
      <c r="I640" s="52">
        <f t="shared" si="109"/>
        <v>0</v>
      </c>
      <c r="J640" s="52">
        <f t="shared" si="107"/>
        <v>0</v>
      </c>
      <c r="K640" s="52">
        <v>0.2</v>
      </c>
      <c r="L640" s="63"/>
      <c r="M640" s="63">
        <v>5</v>
      </c>
      <c r="N640" s="52">
        <f t="shared" si="110"/>
        <v>0</v>
      </c>
      <c r="O640" s="65"/>
      <c r="P640" s="27"/>
      <c r="Q640" s="27"/>
      <c r="R640" s="27"/>
      <c r="S640" s="27"/>
      <c r="T640" s="26"/>
      <c r="U640" s="28"/>
      <c r="V640" s="27"/>
      <c r="W640" s="27"/>
      <c r="X640" s="27"/>
      <c r="Y640" s="27"/>
      <c r="Z640" s="26"/>
    </row>
    <row r="641" spans="1:26" x14ac:dyDescent="0.25">
      <c r="A641" s="28"/>
      <c r="B641" s="29" t="s">
        <v>23</v>
      </c>
      <c r="C641" s="30">
        <v>10</v>
      </c>
      <c r="D641" s="15"/>
      <c r="E641" s="78">
        <f t="shared" si="108"/>
        <v>0</v>
      </c>
      <c r="F641" s="52">
        <v>1.2</v>
      </c>
      <c r="I641" s="52">
        <f t="shared" si="109"/>
        <v>0</v>
      </c>
      <c r="J641" s="52">
        <f t="shared" si="107"/>
        <v>0</v>
      </c>
      <c r="K641" s="52">
        <v>0.2</v>
      </c>
      <c r="M641" s="36">
        <v>150</v>
      </c>
      <c r="N641" s="52">
        <f t="shared" si="110"/>
        <v>0</v>
      </c>
      <c r="O641" s="65"/>
      <c r="P641" s="27"/>
      <c r="Q641" s="27"/>
      <c r="R641" s="27"/>
      <c r="S641" s="27"/>
      <c r="T641" s="26"/>
      <c r="U641" s="28"/>
      <c r="V641" s="27"/>
      <c r="W641" s="27"/>
      <c r="X641" s="27"/>
      <c r="Y641" s="27"/>
      <c r="Z641" s="26"/>
    </row>
    <row r="642" spans="1:26" x14ac:dyDescent="0.25">
      <c r="A642" s="28"/>
      <c r="B642" s="34" t="s">
        <v>78</v>
      </c>
      <c r="C642" s="30">
        <v>1</v>
      </c>
      <c r="D642" s="25"/>
      <c r="E642" s="78">
        <f t="shared" si="108"/>
        <v>0</v>
      </c>
      <c r="F642" s="52">
        <v>1.2</v>
      </c>
      <c r="I642" s="52">
        <f t="shared" si="109"/>
        <v>0</v>
      </c>
      <c r="J642" s="52">
        <f t="shared" si="107"/>
        <v>0</v>
      </c>
      <c r="K642" s="52">
        <v>0.2</v>
      </c>
      <c r="L642" s="63"/>
      <c r="M642" s="63">
        <v>5</v>
      </c>
      <c r="N642" s="52">
        <f t="shared" si="110"/>
        <v>0</v>
      </c>
      <c r="O642" s="65"/>
      <c r="P642" s="27"/>
      <c r="Q642" s="27"/>
      <c r="R642" s="27"/>
      <c r="S642" s="27"/>
      <c r="T642" s="26"/>
      <c r="U642" s="28"/>
      <c r="V642" s="27"/>
      <c r="W642" s="27"/>
      <c r="X642" s="27"/>
      <c r="Y642" s="27"/>
      <c r="Z642" s="26"/>
    </row>
    <row r="643" spans="1:26" x14ac:dyDescent="0.25">
      <c r="A643" s="28"/>
      <c r="B643" s="31" t="s">
        <v>79</v>
      </c>
      <c r="C643" s="30">
        <v>1</v>
      </c>
      <c r="D643" s="15"/>
      <c r="E643" s="78">
        <f t="shared" si="108"/>
        <v>0</v>
      </c>
      <c r="F643" s="52">
        <v>1.2</v>
      </c>
      <c r="I643" s="52">
        <f t="shared" si="109"/>
        <v>0</v>
      </c>
      <c r="J643" s="52">
        <f t="shared" si="107"/>
        <v>0</v>
      </c>
      <c r="K643" s="52">
        <v>0.2</v>
      </c>
      <c r="M643" s="36">
        <v>2</v>
      </c>
      <c r="N643" s="52">
        <f t="shared" si="110"/>
        <v>0</v>
      </c>
      <c r="O643" s="65"/>
      <c r="P643" s="27"/>
      <c r="Q643" s="27"/>
      <c r="R643" s="27"/>
      <c r="S643" s="27"/>
      <c r="T643" s="26"/>
      <c r="U643" s="28"/>
      <c r="V643" s="27"/>
      <c r="W643" s="27"/>
      <c r="X643" s="27"/>
      <c r="Y643" s="27"/>
      <c r="Z643" s="26"/>
    </row>
    <row r="644" spans="1:26" x14ac:dyDescent="0.25">
      <c r="A644" s="28"/>
      <c r="B644" s="29" t="s">
        <v>10</v>
      </c>
      <c r="C644" s="43"/>
      <c r="D644" s="27"/>
      <c r="E644" s="78">
        <f t="shared" si="108"/>
        <v>0</v>
      </c>
      <c r="F644" s="52">
        <v>1.2</v>
      </c>
      <c r="I644" s="52">
        <f t="shared" si="109"/>
        <v>0</v>
      </c>
      <c r="J644" s="52">
        <f t="shared" si="107"/>
        <v>0</v>
      </c>
      <c r="K644" s="52">
        <v>0.2</v>
      </c>
      <c r="M644" s="66">
        <v>2</v>
      </c>
      <c r="N644" s="52">
        <f t="shared" si="110"/>
        <v>0</v>
      </c>
      <c r="O644" s="65"/>
      <c r="P644" s="27"/>
      <c r="Q644" s="27"/>
      <c r="R644" s="27"/>
      <c r="S644" s="27"/>
      <c r="T644" s="26"/>
      <c r="U644" s="28"/>
      <c r="V644" s="27"/>
      <c r="W644" s="27"/>
      <c r="X644" s="27"/>
      <c r="Y644" s="27"/>
      <c r="Z644" s="26">
        <f>SUM(Z635:Z642)</f>
        <v>0</v>
      </c>
    </row>
    <row r="645" spans="1:26" x14ac:dyDescent="0.25">
      <c r="A645" s="28"/>
      <c r="B645" s="11" t="s">
        <v>17</v>
      </c>
      <c r="C645" s="30"/>
      <c r="D645" s="25"/>
      <c r="E645" s="78">
        <f t="shared" si="108"/>
        <v>0</v>
      </c>
      <c r="F645" s="52">
        <v>1.2</v>
      </c>
      <c r="I645" s="52">
        <f t="shared" si="109"/>
        <v>0</v>
      </c>
      <c r="J645" s="52">
        <f t="shared" si="107"/>
        <v>0</v>
      </c>
      <c r="K645" s="52">
        <v>0.2</v>
      </c>
      <c r="L645" s="63"/>
      <c r="M645" s="63"/>
      <c r="N645" s="52">
        <f t="shared" si="110"/>
        <v>0</v>
      </c>
      <c r="O645" s="65"/>
      <c r="P645" s="27"/>
      <c r="Q645" s="27"/>
      <c r="R645" s="27"/>
      <c r="S645" s="27"/>
      <c r="T645" s="26"/>
      <c r="U645" s="28"/>
      <c r="V645" s="27"/>
      <c r="W645" s="27"/>
      <c r="X645" s="27"/>
      <c r="Y645" s="27"/>
    </row>
    <row r="646" spans="1:26" x14ac:dyDescent="0.25">
      <c r="A646" s="28"/>
      <c r="B646" s="29"/>
      <c r="C646" s="30"/>
      <c r="D646" s="25"/>
      <c r="E646" s="78">
        <f t="shared" si="108"/>
        <v>0</v>
      </c>
      <c r="F646" s="52">
        <v>1.2</v>
      </c>
      <c r="I646" s="52">
        <f t="shared" si="109"/>
        <v>0</v>
      </c>
      <c r="J646" s="52">
        <f t="shared" si="107"/>
        <v>0</v>
      </c>
      <c r="K646" s="52">
        <v>0.2</v>
      </c>
      <c r="L646" s="63"/>
      <c r="M646" s="63"/>
      <c r="N646" s="52">
        <f t="shared" si="110"/>
        <v>0</v>
      </c>
      <c r="P646" s="1"/>
      <c r="Q646" s="1"/>
      <c r="R646" s="1"/>
      <c r="S646" s="1"/>
      <c r="T646" s="1"/>
      <c r="V646" s="1"/>
      <c r="W646" s="1"/>
      <c r="X646" s="1"/>
      <c r="Y646" s="1"/>
      <c r="Z646" s="1"/>
    </row>
    <row r="647" spans="1:26" x14ac:dyDescent="0.25">
      <c r="A647" s="28"/>
      <c r="B647" s="29"/>
      <c r="C647" s="30"/>
      <c r="D647" s="25"/>
      <c r="E647" s="78">
        <f t="shared" si="108"/>
        <v>0</v>
      </c>
      <c r="F647" s="52">
        <v>1.2</v>
      </c>
      <c r="I647" s="52">
        <f t="shared" si="109"/>
        <v>0</v>
      </c>
      <c r="J647" s="52">
        <f t="shared" si="107"/>
        <v>0</v>
      </c>
      <c r="K647" s="52">
        <v>0.2</v>
      </c>
      <c r="L647" s="63"/>
      <c r="M647" s="63"/>
      <c r="N647" s="52">
        <f t="shared" si="110"/>
        <v>0</v>
      </c>
      <c r="P647" s="1"/>
      <c r="Q647" s="1"/>
      <c r="R647" s="1"/>
      <c r="S647" s="1"/>
      <c r="T647" s="1"/>
      <c r="V647" s="1"/>
      <c r="W647" s="1"/>
      <c r="X647" s="1"/>
      <c r="Y647" s="1"/>
      <c r="Z647" s="1"/>
    </row>
    <row r="648" spans="1:26" x14ac:dyDescent="0.25">
      <c r="A648" s="51" t="s">
        <v>26</v>
      </c>
      <c r="B648" s="47"/>
      <c r="C648" s="48">
        <f>SUM(C635:C647)</f>
        <v>42</v>
      </c>
      <c r="D648" s="49"/>
      <c r="E648" s="78">
        <f t="shared" si="108"/>
        <v>0</v>
      </c>
      <c r="F648" s="52">
        <v>1.2</v>
      </c>
      <c r="G648" s="52"/>
      <c r="H648" s="52"/>
      <c r="I648" s="52">
        <f t="shared" si="109"/>
        <v>0</v>
      </c>
      <c r="J648" s="52">
        <f t="shared" si="107"/>
        <v>0</v>
      </c>
      <c r="K648" s="52">
        <v>0.2</v>
      </c>
      <c r="L648" s="57"/>
      <c r="M648" s="57"/>
      <c r="N648" s="52">
        <f t="shared" si="110"/>
        <v>0</v>
      </c>
      <c r="O648" s="67"/>
      <c r="P648" s="1"/>
      <c r="Q648" s="1"/>
      <c r="R648" s="1"/>
      <c r="S648" s="1"/>
      <c r="T648" s="1"/>
      <c r="V648" s="1"/>
      <c r="W648" s="1"/>
      <c r="X648" s="1"/>
      <c r="Y648" s="1"/>
      <c r="Z648" s="1"/>
    </row>
    <row r="649" spans="1:26" x14ac:dyDescent="0.25">
      <c r="A649" s="51" t="s">
        <v>27</v>
      </c>
      <c r="B649" s="77">
        <f>N649</f>
        <v>0</v>
      </c>
      <c r="C649" s="48" t="s">
        <v>28</v>
      </c>
      <c r="D649" s="80">
        <f>B649/$P$1</f>
        <v>0</v>
      </c>
      <c r="G649" s="52"/>
      <c r="H649" s="52"/>
      <c r="J649" s="52">
        <f t="shared" si="107"/>
        <v>0</v>
      </c>
      <c r="L649" s="57"/>
      <c r="M649" s="57"/>
      <c r="N649" s="52">
        <f>SUM(N635:N648)</f>
        <v>0</v>
      </c>
      <c r="O649" s="67"/>
      <c r="P649" s="1"/>
      <c r="Q649" s="1"/>
      <c r="R649" s="1"/>
      <c r="S649" s="1"/>
      <c r="T649" s="1"/>
      <c r="V649" s="1"/>
      <c r="W649" s="1"/>
      <c r="X649" s="1"/>
      <c r="Y649" s="1"/>
      <c r="Z649" s="1"/>
    </row>
    <row r="650" spans="1:26" x14ac:dyDescent="0.25">
      <c r="A650" s="18"/>
      <c r="B650" s="19"/>
      <c r="C650" s="20"/>
      <c r="D650" s="21"/>
      <c r="E650" s="60"/>
      <c r="F650" s="60"/>
      <c r="G650" s="58"/>
      <c r="H650" s="58"/>
      <c r="I650" s="60"/>
      <c r="J650" s="60"/>
      <c r="K650" s="60"/>
      <c r="L650" s="59"/>
      <c r="M650" s="59"/>
      <c r="N650" s="60"/>
      <c r="O650" s="61"/>
      <c r="P650" s="23"/>
      <c r="Q650" s="23"/>
      <c r="R650" s="23"/>
      <c r="S650" s="23"/>
      <c r="T650" s="22"/>
      <c r="U650" s="18"/>
      <c r="V650" s="23"/>
      <c r="W650" s="23"/>
      <c r="X650" s="23"/>
      <c r="Y650" s="23"/>
      <c r="Z650" s="22"/>
    </row>
    <row r="651" spans="1:26" x14ac:dyDescent="0.25">
      <c r="A651" s="24" t="s">
        <v>81</v>
      </c>
      <c r="B651" s="89" t="s">
        <v>74</v>
      </c>
      <c r="C651" s="86">
        <v>4</v>
      </c>
      <c r="D651" s="32"/>
      <c r="E651" s="78">
        <f t="shared" ref="E651:E657" si="111">H651/F651</f>
        <v>0</v>
      </c>
      <c r="F651" s="52">
        <v>1.2</v>
      </c>
      <c r="I651" s="52">
        <f t="shared" ref="I651:I657" si="112">G651+(G651*K651)</f>
        <v>0</v>
      </c>
      <c r="J651" s="52">
        <f t="shared" si="107"/>
        <v>0</v>
      </c>
      <c r="K651" s="52">
        <v>0.2</v>
      </c>
      <c r="L651" s="63"/>
      <c r="M651" s="63"/>
      <c r="N651" s="52">
        <f t="shared" ref="N651:N657" si="113">IF(L651="",0,(J651/L651)*M651)</f>
        <v>0</v>
      </c>
      <c r="O651" s="65"/>
      <c r="Q651" s="27"/>
      <c r="R651" s="27"/>
      <c r="S651" s="28"/>
      <c r="T651" s="26"/>
      <c r="U651" s="28"/>
      <c r="V651" s="27"/>
      <c r="W651" s="27"/>
      <c r="X651" s="27"/>
      <c r="Y651" s="28"/>
      <c r="Z651" s="26"/>
    </row>
    <row r="652" spans="1:26" x14ac:dyDescent="0.25">
      <c r="A652" s="24"/>
      <c r="B652" s="85"/>
      <c r="C652" s="86"/>
      <c r="D652" s="25"/>
      <c r="E652" s="78">
        <f t="shared" si="111"/>
        <v>0</v>
      </c>
      <c r="F652" s="52">
        <v>1.2</v>
      </c>
      <c r="I652" s="52">
        <f t="shared" si="112"/>
        <v>0</v>
      </c>
      <c r="J652" s="52">
        <f t="shared" si="107"/>
        <v>0</v>
      </c>
      <c r="K652" s="52">
        <v>0.2</v>
      </c>
      <c r="L652" s="63"/>
      <c r="M652" s="63"/>
      <c r="N652" s="52">
        <f t="shared" si="113"/>
        <v>0</v>
      </c>
      <c r="P652" s="2"/>
      <c r="Q652" s="2"/>
      <c r="U652" s="28"/>
      <c r="V652" s="27"/>
      <c r="W652" s="27"/>
      <c r="X652" s="27"/>
      <c r="Y652" s="28"/>
      <c r="Z652" s="26"/>
    </row>
    <row r="653" spans="1:26" x14ac:dyDescent="0.25">
      <c r="A653" s="28"/>
      <c r="B653" s="29" t="s">
        <v>15</v>
      </c>
      <c r="C653" s="30">
        <v>25</v>
      </c>
      <c r="D653" s="32"/>
      <c r="E653" s="78">
        <f t="shared" si="111"/>
        <v>0</v>
      </c>
      <c r="F653" s="52">
        <v>1.2</v>
      </c>
      <c r="I653" s="52">
        <f t="shared" si="112"/>
        <v>0</v>
      </c>
      <c r="J653" s="52">
        <f t="shared" si="107"/>
        <v>0</v>
      </c>
      <c r="K653" s="52">
        <v>0.2</v>
      </c>
      <c r="L653" s="63"/>
      <c r="M653" s="63"/>
      <c r="N653" s="52">
        <f t="shared" si="113"/>
        <v>0</v>
      </c>
      <c r="O653" s="65"/>
      <c r="P653" s="27"/>
      <c r="Q653" s="27"/>
      <c r="R653" s="27"/>
      <c r="S653" s="27"/>
      <c r="T653" s="26"/>
      <c r="U653" s="28"/>
      <c r="V653" s="27"/>
      <c r="W653" s="27"/>
      <c r="X653" s="27"/>
      <c r="Y653" s="27"/>
      <c r="Z653" s="26"/>
    </row>
    <row r="654" spans="1:26" x14ac:dyDescent="0.25">
      <c r="A654" s="28"/>
      <c r="B654" s="31" t="s">
        <v>79</v>
      </c>
      <c r="C654" s="30">
        <v>1</v>
      </c>
      <c r="D654" s="15"/>
      <c r="E654" s="78">
        <f t="shared" si="111"/>
        <v>0</v>
      </c>
      <c r="F654" s="52">
        <v>1.2</v>
      </c>
      <c r="I654" s="52">
        <f t="shared" si="112"/>
        <v>0</v>
      </c>
      <c r="J654" s="52">
        <f t="shared" si="107"/>
        <v>0</v>
      </c>
      <c r="K654" s="52">
        <v>0.2</v>
      </c>
      <c r="N654" s="52">
        <f t="shared" si="113"/>
        <v>0</v>
      </c>
      <c r="O654" s="65"/>
      <c r="P654" s="27"/>
      <c r="Q654" s="27"/>
      <c r="R654" s="27"/>
      <c r="S654" s="27"/>
      <c r="T654" s="26"/>
      <c r="U654" s="28"/>
      <c r="V654" s="27"/>
      <c r="W654" s="27"/>
      <c r="X654" s="27"/>
      <c r="Y654" s="27"/>
      <c r="Z654" s="26"/>
    </row>
    <row r="655" spans="1:26" x14ac:dyDescent="0.25">
      <c r="A655" s="28"/>
      <c r="B655" s="44" t="s">
        <v>10</v>
      </c>
      <c r="C655" s="30"/>
      <c r="D655" s="15"/>
      <c r="E655" s="78">
        <f t="shared" si="111"/>
        <v>0</v>
      </c>
      <c r="F655" s="52">
        <v>1.2</v>
      </c>
      <c r="I655" s="52">
        <f t="shared" si="112"/>
        <v>0</v>
      </c>
      <c r="J655" s="52">
        <f t="shared" si="107"/>
        <v>0</v>
      </c>
      <c r="K655" s="52">
        <v>0.2</v>
      </c>
      <c r="N655" s="52">
        <f t="shared" si="113"/>
        <v>0</v>
      </c>
      <c r="O655" s="65"/>
      <c r="P655" s="27"/>
      <c r="Q655" s="27"/>
      <c r="R655" s="27"/>
      <c r="S655" s="27"/>
      <c r="T655" s="26"/>
      <c r="U655" s="28"/>
      <c r="V655" s="27"/>
      <c r="W655" s="27"/>
      <c r="X655" s="27"/>
      <c r="Y655" s="27"/>
      <c r="Z655" s="26"/>
    </row>
    <row r="656" spans="1:26" x14ac:dyDescent="0.25">
      <c r="A656" s="28"/>
      <c r="B656" s="45" t="s">
        <v>17</v>
      </c>
      <c r="C656" s="30"/>
      <c r="D656" s="15"/>
      <c r="E656" s="78">
        <f t="shared" si="111"/>
        <v>0</v>
      </c>
      <c r="F656" s="52">
        <v>1.2</v>
      </c>
      <c r="I656" s="52">
        <f t="shared" si="112"/>
        <v>0</v>
      </c>
      <c r="J656" s="52">
        <f t="shared" si="107"/>
        <v>0</v>
      </c>
      <c r="K656" s="52">
        <v>0.2</v>
      </c>
      <c r="N656" s="52">
        <f t="shared" si="113"/>
        <v>0</v>
      </c>
      <c r="O656" s="65"/>
      <c r="P656" s="27"/>
      <c r="Q656" s="27"/>
      <c r="R656" s="27"/>
      <c r="S656" s="27"/>
      <c r="T656" s="26"/>
      <c r="U656" s="28"/>
      <c r="V656" s="27"/>
      <c r="W656" s="27"/>
      <c r="X656" s="27"/>
      <c r="Y656" s="27"/>
      <c r="Z656" s="26"/>
    </row>
    <row r="657" spans="1:26" x14ac:dyDescent="0.25">
      <c r="A657" s="51" t="s">
        <v>26</v>
      </c>
      <c r="B657" s="53"/>
      <c r="C657" s="54">
        <f>SUM(C651:C654)</f>
        <v>30</v>
      </c>
      <c r="D657" s="55"/>
      <c r="E657" s="78">
        <f t="shared" si="111"/>
        <v>0</v>
      </c>
      <c r="F657" s="52">
        <v>1.2</v>
      </c>
      <c r="G657" s="52"/>
      <c r="H657" s="52"/>
      <c r="I657" s="52">
        <f t="shared" si="112"/>
        <v>0</v>
      </c>
      <c r="J657" s="52">
        <f t="shared" si="107"/>
        <v>0</v>
      </c>
      <c r="K657" s="52">
        <v>0.2</v>
      </c>
      <c r="L657" s="68"/>
      <c r="M657" s="68"/>
      <c r="N657" s="52">
        <f t="shared" si="113"/>
        <v>0</v>
      </c>
      <c r="O657" s="69"/>
      <c r="P657" s="27"/>
      <c r="Q657" s="27"/>
      <c r="R657" s="27"/>
      <c r="S657" s="27"/>
      <c r="T657" s="26"/>
      <c r="U657" s="28"/>
      <c r="V657" s="27"/>
      <c r="W657" s="27"/>
      <c r="X657" s="27"/>
      <c r="Y657" s="27"/>
      <c r="Z657" s="26">
        <f>SUM(Z651:Z653)</f>
        <v>0</v>
      </c>
    </row>
    <row r="658" spans="1:26" x14ac:dyDescent="0.25">
      <c r="A658" s="51" t="s">
        <v>27</v>
      </c>
      <c r="B658" s="77">
        <f>N658</f>
        <v>0</v>
      </c>
      <c r="C658" s="54" t="s">
        <v>28</v>
      </c>
      <c r="D658" s="80">
        <f>B658/$P$1</f>
        <v>0</v>
      </c>
      <c r="E658" s="64"/>
      <c r="F658" s="64"/>
      <c r="G658" s="64"/>
      <c r="H658" s="64"/>
      <c r="I658" s="64"/>
      <c r="J658" s="52">
        <f t="shared" si="107"/>
        <v>0</v>
      </c>
      <c r="L658" s="68"/>
      <c r="M658" s="68"/>
      <c r="N658" s="64">
        <f>SUM(N651:N657)</f>
        <v>0</v>
      </c>
      <c r="O658" s="69"/>
      <c r="P658" s="27"/>
      <c r="Q658" s="27"/>
      <c r="R658" s="27"/>
      <c r="S658" s="27"/>
      <c r="T658" s="26"/>
      <c r="U658" s="28"/>
      <c r="V658" s="27"/>
      <c r="W658" s="27"/>
      <c r="X658" s="27"/>
      <c r="Y658" s="27"/>
    </row>
    <row r="659" spans="1:26" x14ac:dyDescent="0.25">
      <c r="A659" s="18"/>
      <c r="B659" s="19"/>
      <c r="C659" s="20"/>
      <c r="D659" s="21"/>
      <c r="E659" s="60"/>
      <c r="F659" s="60"/>
      <c r="G659" s="58"/>
      <c r="H659" s="58"/>
      <c r="I659" s="60"/>
      <c r="J659" s="60"/>
      <c r="K659" s="60"/>
      <c r="L659" s="59"/>
      <c r="M659" s="59"/>
      <c r="N659" s="60"/>
      <c r="O659" s="61"/>
      <c r="P659" s="23"/>
      <c r="Q659" s="23"/>
      <c r="R659" s="23"/>
      <c r="S659" s="23"/>
      <c r="T659" s="22"/>
      <c r="U659" s="18"/>
      <c r="V659" s="23"/>
      <c r="W659" s="23"/>
      <c r="X659" s="23"/>
      <c r="Y659" s="23"/>
      <c r="Z659" s="22"/>
    </row>
    <row r="660" spans="1:26" ht="21" x14ac:dyDescent="0.4">
      <c r="A660" s="17" t="s">
        <v>82</v>
      </c>
      <c r="B660" s="29"/>
      <c r="C660" s="30"/>
      <c r="D660" s="25"/>
      <c r="E660" s="64"/>
      <c r="F660" s="64"/>
      <c r="G660" s="62"/>
      <c r="H660" s="62"/>
      <c r="I660" s="64"/>
      <c r="J660" s="52">
        <f t="shared" si="107"/>
        <v>0</v>
      </c>
      <c r="L660" s="63"/>
      <c r="M660" s="63"/>
    </row>
    <row r="661" spans="1:26" x14ac:dyDescent="0.25">
      <c r="C661" s="11">
        <v>30</v>
      </c>
      <c r="D661" s="12" t="s">
        <v>83</v>
      </c>
      <c r="E661" s="78">
        <f t="shared" ref="E661:E668" si="114">H661/F661</f>
        <v>0</v>
      </c>
      <c r="F661" s="52">
        <v>1.2</v>
      </c>
      <c r="I661" s="52">
        <f t="shared" ref="I661:I668" si="115">G661+(G661*K661)</f>
        <v>0</v>
      </c>
      <c r="J661" s="52">
        <f t="shared" si="107"/>
        <v>0</v>
      </c>
      <c r="K661" s="52">
        <v>0.2</v>
      </c>
      <c r="M661" s="36">
        <v>2</v>
      </c>
      <c r="N661" s="52">
        <f t="shared" ref="N661:N668" si="116">IF(L661="",0,(J661/L661)*M661)</f>
        <v>0</v>
      </c>
    </row>
    <row r="662" spans="1:26" x14ac:dyDescent="0.25">
      <c r="A662" s="2"/>
      <c r="D662" s="8" t="s">
        <v>84</v>
      </c>
      <c r="E662" s="78">
        <f t="shared" si="114"/>
        <v>0</v>
      </c>
      <c r="F662" s="52">
        <v>1.2</v>
      </c>
      <c r="I662" s="52">
        <f t="shared" si="115"/>
        <v>0</v>
      </c>
      <c r="J662" s="52">
        <f t="shared" si="107"/>
        <v>0</v>
      </c>
      <c r="K662" s="52">
        <v>0.2</v>
      </c>
      <c r="M662" s="36">
        <v>0.5</v>
      </c>
      <c r="N662" s="52">
        <f t="shared" si="116"/>
        <v>0</v>
      </c>
    </row>
    <row r="663" spans="1:26" x14ac:dyDescent="0.25">
      <c r="D663" s="8" t="s">
        <v>85</v>
      </c>
      <c r="E663" s="78">
        <f t="shared" si="114"/>
        <v>0</v>
      </c>
      <c r="F663" s="52">
        <v>1.2</v>
      </c>
      <c r="I663" s="52">
        <f t="shared" si="115"/>
        <v>0</v>
      </c>
      <c r="J663" s="52">
        <f t="shared" si="107"/>
        <v>0</v>
      </c>
      <c r="K663" s="52">
        <v>0.2</v>
      </c>
      <c r="M663" s="36">
        <v>0.01</v>
      </c>
      <c r="N663" s="52">
        <f t="shared" si="116"/>
        <v>0</v>
      </c>
    </row>
    <row r="664" spans="1:26" x14ac:dyDescent="0.25">
      <c r="D664" s="8" t="s">
        <v>86</v>
      </c>
      <c r="E664" s="78">
        <f t="shared" si="114"/>
        <v>0</v>
      </c>
      <c r="F664" s="52">
        <v>1.2</v>
      </c>
      <c r="I664" s="52">
        <f t="shared" si="115"/>
        <v>0</v>
      </c>
      <c r="J664" s="52">
        <f t="shared" si="107"/>
        <v>0</v>
      </c>
      <c r="K664" s="52">
        <v>0.2</v>
      </c>
      <c r="M664" s="36">
        <v>0.04</v>
      </c>
      <c r="N664" s="52">
        <f t="shared" si="116"/>
        <v>0</v>
      </c>
    </row>
    <row r="665" spans="1:26" x14ac:dyDescent="0.25">
      <c r="D665" s="8" t="s">
        <v>87</v>
      </c>
      <c r="E665" s="78">
        <f t="shared" si="114"/>
        <v>0</v>
      </c>
      <c r="F665" s="52">
        <v>1.2</v>
      </c>
      <c r="I665" s="52">
        <f t="shared" si="115"/>
        <v>0</v>
      </c>
      <c r="J665" s="52">
        <f t="shared" si="107"/>
        <v>0</v>
      </c>
      <c r="K665" s="52">
        <v>0.2</v>
      </c>
      <c r="M665" s="36">
        <v>0.02</v>
      </c>
      <c r="N665" s="52">
        <f t="shared" si="116"/>
        <v>0</v>
      </c>
    </row>
    <row r="666" spans="1:26" x14ac:dyDescent="0.25">
      <c r="D666" s="8" t="s">
        <v>88</v>
      </c>
      <c r="E666" s="78">
        <f t="shared" si="114"/>
        <v>0</v>
      </c>
      <c r="F666" s="52">
        <v>1.2</v>
      </c>
      <c r="I666" s="52">
        <f t="shared" si="115"/>
        <v>0</v>
      </c>
      <c r="J666" s="52">
        <f t="shared" si="107"/>
        <v>0</v>
      </c>
      <c r="K666" s="52">
        <v>0.2</v>
      </c>
      <c r="M666" s="36">
        <v>0.1</v>
      </c>
      <c r="N666" s="52">
        <f t="shared" si="116"/>
        <v>0</v>
      </c>
    </row>
    <row r="667" spans="1:26" x14ac:dyDescent="0.25">
      <c r="D667" s="8" t="s">
        <v>89</v>
      </c>
      <c r="E667" s="78">
        <f t="shared" si="114"/>
        <v>0</v>
      </c>
      <c r="F667" s="52">
        <v>1.2</v>
      </c>
      <c r="I667" s="52">
        <f t="shared" si="115"/>
        <v>0</v>
      </c>
      <c r="J667" s="52">
        <f t="shared" si="107"/>
        <v>0</v>
      </c>
      <c r="K667" s="52">
        <v>0.2</v>
      </c>
      <c r="M667" s="36">
        <v>0.05</v>
      </c>
      <c r="N667" s="52">
        <f t="shared" si="116"/>
        <v>0</v>
      </c>
    </row>
    <row r="668" spans="1:26" x14ac:dyDescent="0.25">
      <c r="B668" s="29"/>
      <c r="C668" s="30"/>
      <c r="D668" s="80"/>
      <c r="E668" s="78">
        <f t="shared" si="114"/>
        <v>0</v>
      </c>
      <c r="F668" s="52">
        <v>1.2</v>
      </c>
      <c r="I668" s="52">
        <f t="shared" si="115"/>
        <v>0</v>
      </c>
      <c r="J668" s="52">
        <f t="shared" si="107"/>
        <v>0</v>
      </c>
      <c r="K668" s="52">
        <v>0.2</v>
      </c>
      <c r="L668" s="63"/>
      <c r="N668" s="52">
        <f t="shared" si="116"/>
        <v>0</v>
      </c>
      <c r="O668" s="65"/>
      <c r="P668" s="27"/>
      <c r="Q668" s="27"/>
      <c r="R668" s="27"/>
      <c r="S668" s="27"/>
      <c r="T668" s="26"/>
      <c r="U668" s="28"/>
      <c r="V668" s="27"/>
      <c r="W668" s="27"/>
      <c r="X668" s="27"/>
      <c r="Y668" s="27"/>
      <c r="Z668" s="26"/>
    </row>
    <row r="669" spans="1:26" x14ac:dyDescent="0.25">
      <c r="A669" s="51" t="s">
        <v>27</v>
      </c>
      <c r="B669" s="77">
        <f>N669</f>
        <v>0</v>
      </c>
      <c r="C669" s="48" t="s">
        <v>28</v>
      </c>
      <c r="D669" s="80">
        <f>B669/$P$1</f>
        <v>0</v>
      </c>
      <c r="G669" s="52"/>
      <c r="H669" s="52"/>
      <c r="J669" s="52">
        <f t="shared" si="107"/>
        <v>0</v>
      </c>
      <c r="L669" s="57"/>
      <c r="N669" s="52">
        <f>SUM(N661:N668)</f>
        <v>0</v>
      </c>
    </row>
    <row r="670" spans="1:26" x14ac:dyDescent="0.25">
      <c r="A670" s="18"/>
      <c r="B670" s="19"/>
      <c r="C670" s="20"/>
      <c r="D670" s="21"/>
      <c r="E670" s="60"/>
      <c r="F670" s="60"/>
      <c r="G670" s="58"/>
      <c r="H670" s="58"/>
      <c r="I670" s="60"/>
      <c r="J670" s="60"/>
      <c r="K670" s="60"/>
      <c r="L670" s="59"/>
      <c r="M670" s="59"/>
      <c r="N670" s="60"/>
      <c r="O670" s="61"/>
      <c r="P670" s="23"/>
      <c r="Q670" s="23"/>
      <c r="R670" s="23"/>
      <c r="S670" s="23"/>
      <c r="T670" s="22"/>
      <c r="U670" s="18"/>
      <c r="V670" s="23"/>
      <c r="W670" s="23"/>
      <c r="X670" s="23"/>
      <c r="Y670" s="23"/>
      <c r="Z670" s="22"/>
    </row>
    <row r="671" spans="1:26" x14ac:dyDescent="0.25">
      <c r="A671" s="16" t="s">
        <v>99</v>
      </c>
      <c r="C671" s="42"/>
      <c r="E671" s="78">
        <f t="shared" ref="E671:E684" si="117">H671/F671</f>
        <v>0</v>
      </c>
      <c r="F671" s="52">
        <v>1.2</v>
      </c>
      <c r="I671" s="52">
        <f t="shared" ref="I671:I684" si="118">G671+(G671*K671)</f>
        <v>0</v>
      </c>
      <c r="J671" s="52">
        <f t="shared" si="107"/>
        <v>0</v>
      </c>
      <c r="K671" s="52">
        <v>0.2</v>
      </c>
      <c r="L671" s="63"/>
      <c r="M671" s="63"/>
      <c r="N671" s="52">
        <f t="shared" ref="N671:N684" si="119">IF(L671="",0,(J671/L671)*M671)</f>
        <v>0</v>
      </c>
    </row>
    <row r="672" spans="1:26" x14ac:dyDescent="0.25">
      <c r="C672" s="42"/>
      <c r="E672" s="78">
        <f t="shared" si="117"/>
        <v>0</v>
      </c>
      <c r="F672" s="52">
        <v>1.2</v>
      </c>
      <c r="I672" s="52">
        <f t="shared" si="118"/>
        <v>0</v>
      </c>
      <c r="J672" s="52">
        <f t="shared" si="107"/>
        <v>0</v>
      </c>
      <c r="K672" s="52">
        <v>0.2</v>
      </c>
      <c r="L672" s="63"/>
      <c r="M672" s="63"/>
      <c r="N672" s="52">
        <f t="shared" si="119"/>
        <v>0</v>
      </c>
    </row>
    <row r="673" spans="1:26" x14ac:dyDescent="0.25">
      <c r="C673" s="30"/>
      <c r="E673" s="78">
        <f t="shared" si="117"/>
        <v>0</v>
      </c>
      <c r="F673" s="52">
        <v>1.2</v>
      </c>
      <c r="I673" s="52">
        <f t="shared" si="118"/>
        <v>0</v>
      </c>
      <c r="J673" s="52">
        <f t="shared" si="107"/>
        <v>0</v>
      </c>
      <c r="K673" s="52">
        <v>0.2</v>
      </c>
      <c r="L673" s="63"/>
      <c r="M673" s="63"/>
      <c r="N673" s="52">
        <f t="shared" si="119"/>
        <v>0</v>
      </c>
    </row>
    <row r="674" spans="1:26" x14ac:dyDescent="0.25">
      <c r="C674" s="30"/>
      <c r="E674" s="78">
        <f t="shared" si="117"/>
        <v>0</v>
      </c>
      <c r="F674" s="52">
        <v>1.2</v>
      </c>
      <c r="I674" s="52">
        <f t="shared" si="118"/>
        <v>0</v>
      </c>
      <c r="J674" s="52">
        <f t="shared" si="107"/>
        <v>0</v>
      </c>
      <c r="K674" s="52">
        <v>0.2</v>
      </c>
      <c r="L674" s="63"/>
      <c r="M674" s="63"/>
      <c r="N674" s="52">
        <f t="shared" si="119"/>
        <v>0</v>
      </c>
    </row>
    <row r="675" spans="1:26" x14ac:dyDescent="0.25">
      <c r="C675" s="30"/>
      <c r="E675" s="78">
        <f t="shared" si="117"/>
        <v>0</v>
      </c>
      <c r="F675" s="52">
        <v>1.2</v>
      </c>
      <c r="I675" s="52">
        <f t="shared" si="118"/>
        <v>0</v>
      </c>
      <c r="J675" s="52">
        <f t="shared" si="107"/>
        <v>0</v>
      </c>
      <c r="K675" s="52">
        <v>0.2</v>
      </c>
      <c r="N675" s="52">
        <f t="shared" si="119"/>
        <v>0</v>
      </c>
    </row>
    <row r="676" spans="1:26" x14ac:dyDescent="0.25">
      <c r="C676" s="30"/>
      <c r="E676" s="78">
        <f t="shared" si="117"/>
        <v>0</v>
      </c>
      <c r="F676" s="52">
        <v>1.2</v>
      </c>
      <c r="I676" s="52">
        <f t="shared" si="118"/>
        <v>0</v>
      </c>
      <c r="J676" s="52">
        <f t="shared" si="107"/>
        <v>0</v>
      </c>
      <c r="K676" s="52">
        <v>0.2</v>
      </c>
      <c r="L676" s="63"/>
      <c r="M676" s="63"/>
      <c r="N676" s="52">
        <f t="shared" si="119"/>
        <v>0</v>
      </c>
    </row>
    <row r="677" spans="1:26" x14ac:dyDescent="0.25">
      <c r="C677" s="30"/>
      <c r="E677" s="78">
        <f t="shared" si="117"/>
        <v>0</v>
      </c>
      <c r="F677" s="52">
        <v>1.2</v>
      </c>
      <c r="I677" s="52">
        <f t="shared" si="118"/>
        <v>0</v>
      </c>
      <c r="J677" s="52">
        <f t="shared" si="107"/>
        <v>0</v>
      </c>
      <c r="K677" s="52">
        <v>0.2</v>
      </c>
      <c r="N677" s="52">
        <f t="shared" si="119"/>
        <v>0</v>
      </c>
    </row>
    <row r="678" spans="1:26" x14ac:dyDescent="0.25">
      <c r="C678" s="30"/>
      <c r="E678" s="78">
        <f t="shared" si="117"/>
        <v>0</v>
      </c>
      <c r="F678" s="52">
        <v>1.2</v>
      </c>
      <c r="I678" s="52">
        <f t="shared" si="118"/>
        <v>0</v>
      </c>
      <c r="J678" s="52">
        <f t="shared" si="107"/>
        <v>0</v>
      </c>
      <c r="K678" s="52">
        <v>0.2</v>
      </c>
      <c r="L678" s="63"/>
      <c r="M678" s="63"/>
      <c r="N678" s="52">
        <f t="shared" si="119"/>
        <v>0</v>
      </c>
    </row>
    <row r="679" spans="1:26" x14ac:dyDescent="0.25">
      <c r="B679" s="29"/>
      <c r="C679" s="30"/>
      <c r="D679" s="25"/>
      <c r="E679" s="78">
        <f t="shared" si="117"/>
        <v>0</v>
      </c>
      <c r="F679" s="52">
        <v>1.2</v>
      </c>
      <c r="I679" s="52">
        <f t="shared" si="118"/>
        <v>0</v>
      </c>
      <c r="J679" s="52">
        <f t="shared" si="107"/>
        <v>0</v>
      </c>
      <c r="K679" s="52">
        <v>0.2</v>
      </c>
      <c r="N679" s="52">
        <f t="shared" si="119"/>
        <v>0</v>
      </c>
    </row>
    <row r="680" spans="1:26" x14ac:dyDescent="0.25">
      <c r="C680" s="43"/>
      <c r="E680" s="78">
        <f t="shared" si="117"/>
        <v>0</v>
      </c>
      <c r="F680" s="52">
        <v>1.2</v>
      </c>
      <c r="I680" s="52">
        <f t="shared" si="118"/>
        <v>0</v>
      </c>
      <c r="J680" s="52">
        <f t="shared" si="107"/>
        <v>0</v>
      </c>
      <c r="K680" s="52">
        <v>0.2</v>
      </c>
      <c r="M680" s="66"/>
      <c r="N680" s="52">
        <f t="shared" si="119"/>
        <v>0</v>
      </c>
    </row>
    <row r="681" spans="1:26" x14ac:dyDescent="0.25">
      <c r="C681" s="30"/>
      <c r="E681" s="78">
        <f t="shared" si="117"/>
        <v>0</v>
      </c>
      <c r="F681" s="52">
        <v>1.2</v>
      </c>
      <c r="I681" s="52">
        <f t="shared" si="118"/>
        <v>0</v>
      </c>
      <c r="J681" s="52">
        <f t="shared" si="107"/>
        <v>0</v>
      </c>
      <c r="K681" s="52">
        <v>0.2</v>
      </c>
      <c r="L681" s="63"/>
      <c r="M681" s="63"/>
      <c r="N681" s="52">
        <f t="shared" si="119"/>
        <v>0</v>
      </c>
    </row>
    <row r="682" spans="1:26" x14ac:dyDescent="0.25">
      <c r="C682" s="30"/>
      <c r="E682" s="78">
        <f t="shared" si="117"/>
        <v>0</v>
      </c>
      <c r="F682" s="52">
        <v>1.2</v>
      </c>
      <c r="I682" s="52">
        <f t="shared" si="118"/>
        <v>0</v>
      </c>
      <c r="J682" s="52">
        <f t="shared" si="107"/>
        <v>0</v>
      </c>
      <c r="K682" s="52">
        <v>0.2</v>
      </c>
      <c r="L682" s="63"/>
      <c r="M682" s="63"/>
      <c r="N682" s="52">
        <f t="shared" si="119"/>
        <v>0</v>
      </c>
    </row>
    <row r="683" spans="1:26" x14ac:dyDescent="0.25">
      <c r="C683" s="30"/>
      <c r="E683" s="78">
        <f t="shared" si="117"/>
        <v>0</v>
      </c>
      <c r="F683" s="52">
        <v>1.2</v>
      </c>
      <c r="I683" s="52">
        <f t="shared" si="118"/>
        <v>0</v>
      </c>
      <c r="J683" s="52">
        <f t="shared" si="107"/>
        <v>0</v>
      </c>
      <c r="K683" s="52">
        <v>0.2</v>
      </c>
      <c r="L683" s="63"/>
      <c r="M683" s="63"/>
      <c r="N683" s="52">
        <f t="shared" si="119"/>
        <v>0</v>
      </c>
    </row>
    <row r="684" spans="1:26" x14ac:dyDescent="0.25">
      <c r="A684" s="46" t="s">
        <v>26</v>
      </c>
      <c r="B684" s="47"/>
      <c r="C684" s="48">
        <f>SUM(C671:C683)</f>
        <v>0</v>
      </c>
      <c r="D684" s="49"/>
      <c r="E684" s="78">
        <f t="shared" si="117"/>
        <v>0</v>
      </c>
      <c r="F684" s="52">
        <v>1.2</v>
      </c>
      <c r="G684" s="52"/>
      <c r="H684" s="52"/>
      <c r="I684" s="52">
        <f t="shared" si="118"/>
        <v>0</v>
      </c>
      <c r="J684" s="52">
        <f t="shared" si="107"/>
        <v>0</v>
      </c>
      <c r="K684" s="52">
        <v>0.2</v>
      </c>
      <c r="L684" s="57"/>
      <c r="M684" s="57"/>
      <c r="N684" s="52">
        <f t="shared" si="119"/>
        <v>0</v>
      </c>
      <c r="O684" s="67"/>
    </row>
    <row r="685" spans="1:26" x14ac:dyDescent="0.25">
      <c r="A685" s="51" t="s">
        <v>27</v>
      </c>
      <c r="B685" s="77">
        <f>N685</f>
        <v>0</v>
      </c>
      <c r="C685" s="48" t="s">
        <v>28</v>
      </c>
      <c r="D685" s="80">
        <f>B685/$P$1</f>
        <v>0</v>
      </c>
      <c r="G685" s="52"/>
      <c r="H685" s="52"/>
      <c r="J685" s="52">
        <f t="shared" si="107"/>
        <v>0</v>
      </c>
      <c r="L685" s="57"/>
      <c r="M685" s="57"/>
      <c r="N685" s="52">
        <f>SUM(N671:N684)</f>
        <v>0</v>
      </c>
      <c r="O685" s="67"/>
    </row>
    <row r="686" spans="1:26" x14ac:dyDescent="0.25">
      <c r="A686" s="18"/>
      <c r="B686" s="19"/>
      <c r="C686" s="20"/>
      <c r="D686" s="60"/>
      <c r="E686" s="60"/>
      <c r="F686" s="60"/>
      <c r="G686" s="58"/>
      <c r="H686" s="58"/>
      <c r="I686" s="60"/>
      <c r="J686" s="60"/>
      <c r="K686" s="60"/>
      <c r="L686" s="59"/>
      <c r="M686" s="59"/>
      <c r="N686" s="60"/>
      <c r="O686" s="61"/>
      <c r="P686" s="23"/>
      <c r="Q686" s="23"/>
      <c r="R686" s="23"/>
      <c r="S686" s="23"/>
      <c r="T686" s="22"/>
      <c r="U686" s="18"/>
      <c r="V686" s="23"/>
      <c r="W686" s="23"/>
      <c r="X686" s="23"/>
      <c r="Y686" s="23"/>
      <c r="Z686" s="22"/>
    </row>
    <row r="687" spans="1:26" x14ac:dyDescent="0.25">
      <c r="A687" s="16" t="s">
        <v>99</v>
      </c>
      <c r="C687" s="42"/>
      <c r="E687" s="78">
        <f t="shared" ref="E687:E700" si="120">H687/F687</f>
        <v>0</v>
      </c>
      <c r="F687" s="52">
        <v>1.2</v>
      </c>
      <c r="I687" s="52">
        <f t="shared" ref="I687:I700" si="121">G687+(G687*K687)</f>
        <v>0</v>
      </c>
      <c r="J687" s="52">
        <f t="shared" ref="J687:J701" si="122">IF(H687&gt;0,H687,I687)</f>
        <v>0</v>
      </c>
      <c r="K687" s="52">
        <v>0.2</v>
      </c>
      <c r="L687" s="63"/>
      <c r="M687" s="63"/>
      <c r="N687" s="52">
        <f t="shared" ref="N687:N700" si="123">IF(L687="",0,(J687/L687)*M687)</f>
        <v>0</v>
      </c>
    </row>
    <row r="688" spans="1:26" x14ac:dyDescent="0.25">
      <c r="C688" s="42"/>
      <c r="E688" s="78">
        <f t="shared" si="120"/>
        <v>0</v>
      </c>
      <c r="F688" s="52">
        <v>1.2</v>
      </c>
      <c r="I688" s="52">
        <f t="shared" si="121"/>
        <v>0</v>
      </c>
      <c r="J688" s="52">
        <f t="shared" si="122"/>
        <v>0</v>
      </c>
      <c r="K688" s="52">
        <v>0.2</v>
      </c>
      <c r="L688" s="63"/>
      <c r="M688" s="63"/>
      <c r="N688" s="52">
        <f t="shared" si="123"/>
        <v>0</v>
      </c>
    </row>
    <row r="689" spans="1:26" x14ac:dyDescent="0.25">
      <c r="C689" s="30"/>
      <c r="E689" s="78">
        <f t="shared" si="120"/>
        <v>0</v>
      </c>
      <c r="F689" s="52">
        <v>1.2</v>
      </c>
      <c r="I689" s="52">
        <f t="shared" si="121"/>
        <v>0</v>
      </c>
      <c r="J689" s="52">
        <f t="shared" si="122"/>
        <v>0</v>
      </c>
      <c r="K689" s="52">
        <v>0.2</v>
      </c>
      <c r="L689" s="63"/>
      <c r="M689" s="63"/>
      <c r="N689" s="52">
        <f t="shared" si="123"/>
        <v>0</v>
      </c>
    </row>
    <row r="690" spans="1:26" x14ac:dyDescent="0.25">
      <c r="C690" s="30"/>
      <c r="E690" s="78">
        <f t="shared" si="120"/>
        <v>0</v>
      </c>
      <c r="F690" s="52">
        <v>1.2</v>
      </c>
      <c r="I690" s="52">
        <f t="shared" si="121"/>
        <v>0</v>
      </c>
      <c r="J690" s="52">
        <f t="shared" si="122"/>
        <v>0</v>
      </c>
      <c r="K690" s="52">
        <v>0.2</v>
      </c>
      <c r="L690" s="63"/>
      <c r="M690" s="63"/>
      <c r="N690" s="52">
        <f t="shared" si="123"/>
        <v>0</v>
      </c>
    </row>
    <row r="691" spans="1:26" x14ac:dyDescent="0.25">
      <c r="C691" s="30"/>
      <c r="E691" s="78">
        <f t="shared" si="120"/>
        <v>0</v>
      </c>
      <c r="F691" s="52">
        <v>1.2</v>
      </c>
      <c r="I691" s="52">
        <f t="shared" si="121"/>
        <v>0</v>
      </c>
      <c r="J691" s="52">
        <f t="shared" si="122"/>
        <v>0</v>
      </c>
      <c r="K691" s="52">
        <v>0.2</v>
      </c>
      <c r="N691" s="52">
        <f t="shared" si="123"/>
        <v>0</v>
      </c>
    </row>
    <row r="692" spans="1:26" x14ac:dyDescent="0.25">
      <c r="C692" s="30"/>
      <c r="E692" s="78">
        <f t="shared" si="120"/>
        <v>0</v>
      </c>
      <c r="F692" s="52">
        <v>1.2</v>
      </c>
      <c r="I692" s="52">
        <f t="shared" si="121"/>
        <v>0</v>
      </c>
      <c r="J692" s="52">
        <f t="shared" si="122"/>
        <v>0</v>
      </c>
      <c r="K692" s="52">
        <v>0.2</v>
      </c>
      <c r="L692" s="63"/>
      <c r="M692" s="63"/>
      <c r="N692" s="52">
        <f t="shared" si="123"/>
        <v>0</v>
      </c>
    </row>
    <row r="693" spans="1:26" x14ac:dyDescent="0.25">
      <c r="C693" s="30"/>
      <c r="E693" s="78">
        <f t="shared" si="120"/>
        <v>0</v>
      </c>
      <c r="F693" s="52">
        <v>1.2</v>
      </c>
      <c r="I693" s="52">
        <f t="shared" si="121"/>
        <v>0</v>
      </c>
      <c r="J693" s="52">
        <f t="shared" si="122"/>
        <v>0</v>
      </c>
      <c r="K693" s="52">
        <v>0.2</v>
      </c>
      <c r="N693" s="52">
        <f t="shared" si="123"/>
        <v>0</v>
      </c>
    </row>
    <row r="694" spans="1:26" x14ac:dyDescent="0.25">
      <c r="C694" s="30"/>
      <c r="E694" s="78">
        <f t="shared" si="120"/>
        <v>0</v>
      </c>
      <c r="F694" s="52">
        <v>1.2</v>
      </c>
      <c r="I694" s="52">
        <f t="shared" si="121"/>
        <v>0</v>
      </c>
      <c r="J694" s="52">
        <f t="shared" si="122"/>
        <v>0</v>
      </c>
      <c r="K694" s="52">
        <v>0.2</v>
      </c>
      <c r="L694" s="63"/>
      <c r="M694" s="63"/>
      <c r="N694" s="52">
        <f t="shared" si="123"/>
        <v>0</v>
      </c>
    </row>
    <row r="695" spans="1:26" x14ac:dyDescent="0.25">
      <c r="B695" s="76"/>
      <c r="C695" s="30"/>
      <c r="D695" s="80"/>
      <c r="E695" s="78">
        <f t="shared" si="120"/>
        <v>0</v>
      </c>
      <c r="F695" s="52">
        <v>1.2</v>
      </c>
      <c r="I695" s="52">
        <f t="shared" si="121"/>
        <v>0</v>
      </c>
      <c r="J695" s="52">
        <f t="shared" si="122"/>
        <v>0</v>
      </c>
      <c r="K695" s="52">
        <v>0.2</v>
      </c>
      <c r="N695" s="52">
        <f t="shared" si="123"/>
        <v>0</v>
      </c>
    </row>
    <row r="696" spans="1:26" x14ac:dyDescent="0.25">
      <c r="C696" s="43"/>
      <c r="D696" s="80"/>
      <c r="E696" s="78">
        <f t="shared" si="120"/>
        <v>0</v>
      </c>
      <c r="F696" s="52">
        <v>1.2</v>
      </c>
      <c r="I696" s="52">
        <f t="shared" si="121"/>
        <v>0</v>
      </c>
      <c r="J696" s="52">
        <f t="shared" si="122"/>
        <v>0</v>
      </c>
      <c r="K696" s="52">
        <v>0.2</v>
      </c>
      <c r="M696" s="66"/>
      <c r="N696" s="52">
        <f t="shared" si="123"/>
        <v>0</v>
      </c>
    </row>
    <row r="697" spans="1:26" x14ac:dyDescent="0.25">
      <c r="C697" s="30"/>
      <c r="E697" s="78">
        <f t="shared" si="120"/>
        <v>0</v>
      </c>
      <c r="F697" s="52">
        <v>1.2</v>
      </c>
      <c r="I697" s="52">
        <f t="shared" si="121"/>
        <v>0</v>
      </c>
      <c r="J697" s="52">
        <f t="shared" si="122"/>
        <v>0</v>
      </c>
      <c r="K697" s="52">
        <v>0.2</v>
      </c>
      <c r="L697" s="63"/>
      <c r="M697" s="63"/>
      <c r="N697" s="52">
        <f t="shared" si="123"/>
        <v>0</v>
      </c>
    </row>
    <row r="698" spans="1:26" x14ac:dyDescent="0.25">
      <c r="C698" s="30"/>
      <c r="E698" s="78">
        <f t="shared" si="120"/>
        <v>0</v>
      </c>
      <c r="F698" s="52">
        <v>1.2</v>
      </c>
      <c r="I698" s="52">
        <f t="shared" si="121"/>
        <v>0</v>
      </c>
      <c r="J698" s="52">
        <f t="shared" si="122"/>
        <v>0</v>
      </c>
      <c r="K698" s="52">
        <v>0.2</v>
      </c>
      <c r="L698" s="63"/>
      <c r="M698" s="63"/>
      <c r="N698" s="52">
        <f t="shared" si="123"/>
        <v>0</v>
      </c>
    </row>
    <row r="699" spans="1:26" x14ac:dyDescent="0.25">
      <c r="C699" s="30"/>
      <c r="E699" s="78">
        <f t="shared" si="120"/>
        <v>0</v>
      </c>
      <c r="F699" s="52">
        <v>1.2</v>
      </c>
      <c r="I699" s="52">
        <f t="shared" si="121"/>
        <v>0</v>
      </c>
      <c r="J699" s="52">
        <f t="shared" si="122"/>
        <v>0</v>
      </c>
      <c r="K699" s="52">
        <v>0.2</v>
      </c>
      <c r="L699" s="63"/>
      <c r="M699" s="63"/>
      <c r="N699" s="52">
        <f t="shared" si="123"/>
        <v>0</v>
      </c>
    </row>
    <row r="700" spans="1:26" x14ac:dyDescent="0.25">
      <c r="A700" s="46" t="s">
        <v>26</v>
      </c>
      <c r="B700" s="47"/>
      <c r="C700" s="48">
        <f>SUM(C687:C699)</f>
        <v>0</v>
      </c>
      <c r="D700" s="80"/>
      <c r="E700" s="78">
        <f t="shared" si="120"/>
        <v>0</v>
      </c>
      <c r="F700" s="52">
        <v>1.2</v>
      </c>
      <c r="G700" s="52"/>
      <c r="H700" s="52"/>
      <c r="I700" s="52">
        <f t="shared" si="121"/>
        <v>0</v>
      </c>
      <c r="J700" s="52">
        <f t="shared" si="122"/>
        <v>0</v>
      </c>
      <c r="K700" s="52">
        <v>0.2</v>
      </c>
      <c r="L700" s="57"/>
      <c r="M700" s="57"/>
      <c r="N700" s="52">
        <f t="shared" si="123"/>
        <v>0</v>
      </c>
      <c r="O700" s="67"/>
    </row>
    <row r="701" spans="1:26" x14ac:dyDescent="0.25">
      <c r="A701" s="51" t="s">
        <v>27</v>
      </c>
      <c r="B701" s="77">
        <f>N701</f>
        <v>0</v>
      </c>
      <c r="C701" s="48" t="s">
        <v>28</v>
      </c>
      <c r="D701" s="80">
        <f>B701/$P$1</f>
        <v>0</v>
      </c>
      <c r="G701" s="52"/>
      <c r="H701" s="52"/>
      <c r="J701" s="52">
        <f t="shared" si="122"/>
        <v>0</v>
      </c>
      <c r="L701" s="57"/>
      <c r="M701" s="57"/>
      <c r="N701" s="52">
        <f>SUM(N687:N700)</f>
        <v>0</v>
      </c>
      <c r="O701" s="67"/>
    </row>
    <row r="702" spans="1:26" x14ac:dyDescent="0.25">
      <c r="A702" s="18"/>
      <c r="B702" s="19"/>
      <c r="C702" s="20"/>
      <c r="D702" s="21"/>
      <c r="E702" s="60"/>
      <c r="F702" s="60"/>
      <c r="G702" s="58"/>
      <c r="H702" s="58"/>
      <c r="I702" s="60"/>
      <c r="J702" s="60"/>
      <c r="K702" s="60"/>
      <c r="L702" s="59"/>
      <c r="M702" s="59"/>
      <c r="N702" s="60"/>
      <c r="O702" s="61"/>
      <c r="P702" s="23"/>
      <c r="Q702" s="23"/>
      <c r="R702" s="23"/>
      <c r="S702" s="23"/>
      <c r="T702" s="22"/>
      <c r="U702" s="18"/>
      <c r="V702" s="23"/>
      <c r="W702" s="23"/>
      <c r="X702" s="23"/>
      <c r="Y702" s="23"/>
      <c r="Z702" s="22"/>
    </row>
    <row r="703" spans="1:26" x14ac:dyDescent="0.25">
      <c r="A703" s="16" t="s">
        <v>99</v>
      </c>
      <c r="C703" s="42"/>
      <c r="E703" s="78">
        <f t="shared" ref="E703:E716" si="124">H703/F703</f>
        <v>0</v>
      </c>
      <c r="F703" s="52">
        <v>1.2</v>
      </c>
      <c r="I703" s="52">
        <f t="shared" ref="I703:I716" si="125">G703+(G703*K703)</f>
        <v>0</v>
      </c>
      <c r="J703" s="52">
        <f t="shared" ref="J703:J717" si="126">IF(H703&gt;0,H703,I703)</f>
        <v>0</v>
      </c>
      <c r="K703" s="52">
        <v>0.2</v>
      </c>
      <c r="L703" s="63"/>
      <c r="M703" s="63"/>
      <c r="N703" s="52">
        <f t="shared" ref="N703:N716" si="127">IF(L703="",0,(J703/L703)*M703)</f>
        <v>0</v>
      </c>
    </row>
    <row r="704" spans="1:26" x14ac:dyDescent="0.25">
      <c r="C704" s="42"/>
      <c r="E704" s="78">
        <f t="shared" si="124"/>
        <v>0</v>
      </c>
      <c r="F704" s="52">
        <v>1.2</v>
      </c>
      <c r="I704" s="52">
        <f t="shared" si="125"/>
        <v>0</v>
      </c>
      <c r="J704" s="52">
        <f t="shared" si="126"/>
        <v>0</v>
      </c>
      <c r="K704" s="52">
        <v>0.2</v>
      </c>
      <c r="L704" s="63"/>
      <c r="M704" s="63"/>
      <c r="N704" s="52">
        <f t="shared" si="127"/>
        <v>0</v>
      </c>
    </row>
    <row r="705" spans="1:26" x14ac:dyDescent="0.25">
      <c r="C705" s="30"/>
      <c r="E705" s="78">
        <f t="shared" si="124"/>
        <v>0</v>
      </c>
      <c r="F705" s="52">
        <v>1.2</v>
      </c>
      <c r="I705" s="52">
        <f t="shared" si="125"/>
        <v>0</v>
      </c>
      <c r="J705" s="52">
        <f t="shared" si="126"/>
        <v>0</v>
      </c>
      <c r="K705" s="52">
        <v>0.2</v>
      </c>
      <c r="L705" s="63"/>
      <c r="M705" s="63"/>
      <c r="N705" s="52">
        <f t="shared" si="127"/>
        <v>0</v>
      </c>
    </row>
    <row r="706" spans="1:26" x14ac:dyDescent="0.25">
      <c r="C706" s="30"/>
      <c r="E706" s="78">
        <f t="shared" si="124"/>
        <v>0</v>
      </c>
      <c r="F706" s="52">
        <v>1.2</v>
      </c>
      <c r="I706" s="52">
        <f t="shared" si="125"/>
        <v>0</v>
      </c>
      <c r="J706" s="52">
        <f t="shared" si="126"/>
        <v>0</v>
      </c>
      <c r="K706" s="52">
        <v>0.2</v>
      </c>
      <c r="L706" s="63"/>
      <c r="M706" s="63"/>
      <c r="N706" s="52">
        <f t="shared" si="127"/>
        <v>0</v>
      </c>
    </row>
    <row r="707" spans="1:26" x14ac:dyDescent="0.25">
      <c r="C707" s="30"/>
      <c r="E707" s="78">
        <f t="shared" si="124"/>
        <v>0</v>
      </c>
      <c r="F707" s="52">
        <v>1.2</v>
      </c>
      <c r="I707" s="52">
        <f t="shared" si="125"/>
        <v>0</v>
      </c>
      <c r="J707" s="52">
        <f t="shared" si="126"/>
        <v>0</v>
      </c>
      <c r="K707" s="52">
        <v>0.2</v>
      </c>
      <c r="N707" s="52">
        <f t="shared" si="127"/>
        <v>0</v>
      </c>
    </row>
    <row r="708" spans="1:26" x14ac:dyDescent="0.25">
      <c r="C708" s="30"/>
      <c r="E708" s="78">
        <f t="shared" si="124"/>
        <v>0</v>
      </c>
      <c r="F708" s="52">
        <v>1.2</v>
      </c>
      <c r="I708" s="52">
        <f t="shared" si="125"/>
        <v>0</v>
      </c>
      <c r="J708" s="52">
        <f t="shared" si="126"/>
        <v>0</v>
      </c>
      <c r="K708" s="52">
        <v>0.2</v>
      </c>
      <c r="L708" s="63"/>
      <c r="M708" s="63"/>
      <c r="N708" s="52">
        <f t="shared" si="127"/>
        <v>0</v>
      </c>
    </row>
    <row r="709" spans="1:26" x14ac:dyDescent="0.25">
      <c r="C709" s="30"/>
      <c r="E709" s="78">
        <f t="shared" si="124"/>
        <v>0</v>
      </c>
      <c r="F709" s="52">
        <v>1.2</v>
      </c>
      <c r="I709" s="52">
        <f t="shared" si="125"/>
        <v>0</v>
      </c>
      <c r="J709" s="52">
        <f t="shared" si="126"/>
        <v>0</v>
      </c>
      <c r="K709" s="52">
        <v>0.2</v>
      </c>
      <c r="N709" s="52">
        <f t="shared" si="127"/>
        <v>0</v>
      </c>
    </row>
    <row r="710" spans="1:26" x14ac:dyDescent="0.25">
      <c r="C710" s="30"/>
      <c r="E710" s="78">
        <f t="shared" si="124"/>
        <v>0</v>
      </c>
      <c r="F710" s="52">
        <v>1.2</v>
      </c>
      <c r="I710" s="52">
        <f t="shared" si="125"/>
        <v>0</v>
      </c>
      <c r="J710" s="52">
        <f t="shared" si="126"/>
        <v>0</v>
      </c>
      <c r="K710" s="52">
        <v>0.2</v>
      </c>
      <c r="L710" s="63"/>
      <c r="M710" s="63"/>
      <c r="N710" s="52">
        <f t="shared" si="127"/>
        <v>0</v>
      </c>
    </row>
    <row r="711" spans="1:26" x14ac:dyDescent="0.25">
      <c r="B711" s="76"/>
      <c r="C711" s="30"/>
      <c r="D711" s="25"/>
      <c r="E711" s="78">
        <f t="shared" si="124"/>
        <v>0</v>
      </c>
      <c r="F711" s="52">
        <v>1.2</v>
      </c>
      <c r="I711" s="52">
        <f t="shared" si="125"/>
        <v>0</v>
      </c>
      <c r="J711" s="52">
        <f t="shared" si="126"/>
        <v>0</v>
      </c>
      <c r="K711" s="52">
        <v>0.2</v>
      </c>
      <c r="N711" s="52">
        <f t="shared" si="127"/>
        <v>0</v>
      </c>
    </row>
    <row r="712" spans="1:26" x14ac:dyDescent="0.25">
      <c r="C712" s="43"/>
      <c r="E712" s="78">
        <f t="shared" si="124"/>
        <v>0</v>
      </c>
      <c r="F712" s="52">
        <v>1.2</v>
      </c>
      <c r="I712" s="52">
        <f t="shared" si="125"/>
        <v>0</v>
      </c>
      <c r="J712" s="52">
        <f t="shared" si="126"/>
        <v>0</v>
      </c>
      <c r="K712" s="52">
        <v>0.2</v>
      </c>
      <c r="M712" s="66"/>
      <c r="N712" s="52">
        <f t="shared" si="127"/>
        <v>0</v>
      </c>
    </row>
    <row r="713" spans="1:26" x14ac:dyDescent="0.25">
      <c r="C713" s="30"/>
      <c r="E713" s="78">
        <f t="shared" si="124"/>
        <v>0</v>
      </c>
      <c r="F713" s="52">
        <v>1.2</v>
      </c>
      <c r="I713" s="52">
        <f t="shared" si="125"/>
        <v>0</v>
      </c>
      <c r="J713" s="52">
        <f t="shared" si="126"/>
        <v>0</v>
      </c>
      <c r="K713" s="52">
        <v>0.2</v>
      </c>
      <c r="L713" s="63"/>
      <c r="M713" s="63"/>
      <c r="N713" s="52">
        <f t="shared" si="127"/>
        <v>0</v>
      </c>
    </row>
    <row r="714" spans="1:26" x14ac:dyDescent="0.25">
      <c r="C714" s="30"/>
      <c r="E714" s="78">
        <f t="shared" si="124"/>
        <v>0</v>
      </c>
      <c r="F714" s="52">
        <v>1.2</v>
      </c>
      <c r="I714" s="52">
        <f t="shared" si="125"/>
        <v>0</v>
      </c>
      <c r="J714" s="52">
        <f t="shared" si="126"/>
        <v>0</v>
      </c>
      <c r="K714" s="52">
        <v>0.2</v>
      </c>
      <c r="L714" s="63"/>
      <c r="M714" s="63"/>
      <c r="N714" s="52">
        <f t="shared" si="127"/>
        <v>0</v>
      </c>
    </row>
    <row r="715" spans="1:26" x14ac:dyDescent="0.25">
      <c r="C715" s="30"/>
      <c r="E715" s="78">
        <f t="shared" si="124"/>
        <v>0</v>
      </c>
      <c r="F715" s="52">
        <v>1.2</v>
      </c>
      <c r="I715" s="52">
        <f t="shared" si="125"/>
        <v>0</v>
      </c>
      <c r="J715" s="52">
        <f t="shared" si="126"/>
        <v>0</v>
      </c>
      <c r="K715" s="52">
        <v>0.2</v>
      </c>
      <c r="L715" s="63"/>
      <c r="M715" s="63"/>
      <c r="N715" s="52">
        <f t="shared" si="127"/>
        <v>0</v>
      </c>
    </row>
    <row r="716" spans="1:26" x14ac:dyDescent="0.25">
      <c r="A716" s="46" t="s">
        <v>26</v>
      </c>
      <c r="B716" s="47"/>
      <c r="C716" s="48">
        <f>SUM(C703:C715)</f>
        <v>0</v>
      </c>
      <c r="D716" s="49"/>
      <c r="E716" s="78">
        <f t="shared" si="124"/>
        <v>0</v>
      </c>
      <c r="F716" s="52">
        <v>1.2</v>
      </c>
      <c r="G716" s="52"/>
      <c r="H716" s="52"/>
      <c r="I716" s="52">
        <f t="shared" si="125"/>
        <v>0</v>
      </c>
      <c r="J716" s="52">
        <f t="shared" si="126"/>
        <v>0</v>
      </c>
      <c r="K716" s="52">
        <v>0.2</v>
      </c>
      <c r="L716" s="57"/>
      <c r="M716" s="57"/>
      <c r="N716" s="52">
        <f t="shared" si="127"/>
        <v>0</v>
      </c>
      <c r="O716" s="67"/>
    </row>
    <row r="717" spans="1:26" x14ac:dyDescent="0.25">
      <c r="A717" s="51" t="s">
        <v>27</v>
      </c>
      <c r="B717" s="77">
        <f>N717</f>
        <v>0</v>
      </c>
      <c r="C717" s="48" t="s">
        <v>28</v>
      </c>
      <c r="D717" s="80">
        <f>B717/$P$1</f>
        <v>0</v>
      </c>
      <c r="G717" s="52"/>
      <c r="H717" s="52"/>
      <c r="J717" s="52">
        <f t="shared" si="126"/>
        <v>0</v>
      </c>
      <c r="L717" s="57"/>
      <c r="M717" s="57"/>
      <c r="N717" s="52">
        <f>SUM(N703:N716)</f>
        <v>0</v>
      </c>
      <c r="O717" s="67"/>
    </row>
    <row r="718" spans="1:26" x14ac:dyDescent="0.25">
      <c r="A718" s="18"/>
      <c r="B718" s="19"/>
      <c r="C718" s="20"/>
      <c r="D718" s="21"/>
      <c r="E718" s="60"/>
      <c r="F718" s="60"/>
      <c r="G718" s="58"/>
      <c r="H718" s="58"/>
      <c r="I718" s="60"/>
      <c r="J718" s="60"/>
      <c r="K718" s="60"/>
      <c r="L718" s="59"/>
      <c r="M718" s="59"/>
      <c r="N718" s="60"/>
      <c r="O718" s="61"/>
      <c r="P718" s="23"/>
      <c r="Q718" s="23"/>
      <c r="R718" s="23"/>
      <c r="S718" s="23"/>
      <c r="T718" s="22"/>
      <c r="U718" s="18"/>
      <c r="V718" s="23"/>
      <c r="W718" s="23"/>
      <c r="X718" s="23"/>
      <c r="Y718" s="23"/>
      <c r="Z718" s="22"/>
    </row>
    <row r="719" spans="1:26" x14ac:dyDescent="0.25">
      <c r="A719" s="16" t="s">
        <v>99</v>
      </c>
      <c r="C719" s="42"/>
      <c r="E719" s="78">
        <f t="shared" ref="E719:E732" si="128">H719/F719</f>
        <v>0</v>
      </c>
      <c r="F719" s="52">
        <v>1.2</v>
      </c>
      <c r="I719" s="52">
        <f t="shared" ref="I719:I732" si="129">G719+(G719*K719)</f>
        <v>0</v>
      </c>
      <c r="J719" s="52">
        <f t="shared" ref="J719:J733" si="130">IF(H719&gt;0,H719,I719)</f>
        <v>0</v>
      </c>
      <c r="K719" s="52">
        <v>0.2</v>
      </c>
      <c r="L719" s="63"/>
      <c r="M719" s="63"/>
      <c r="N719" s="52">
        <f t="shared" ref="N719:N732" si="131">IF(L719="",0,(J719/L719)*M719)</f>
        <v>0</v>
      </c>
    </row>
    <row r="720" spans="1:26" x14ac:dyDescent="0.25">
      <c r="C720" s="42"/>
      <c r="E720" s="78">
        <f t="shared" si="128"/>
        <v>0</v>
      </c>
      <c r="F720" s="52">
        <v>1.2</v>
      </c>
      <c r="I720" s="52">
        <f t="shared" si="129"/>
        <v>0</v>
      </c>
      <c r="J720" s="52">
        <f t="shared" si="130"/>
        <v>0</v>
      </c>
      <c r="K720" s="52">
        <v>0.2</v>
      </c>
      <c r="L720" s="63"/>
      <c r="M720" s="63"/>
      <c r="N720" s="52">
        <f t="shared" si="131"/>
        <v>0</v>
      </c>
    </row>
    <row r="721" spans="1:26" x14ac:dyDescent="0.25">
      <c r="C721" s="30"/>
      <c r="E721" s="78">
        <f t="shared" si="128"/>
        <v>0</v>
      </c>
      <c r="F721" s="52">
        <v>1.2</v>
      </c>
      <c r="I721" s="52">
        <f t="shared" si="129"/>
        <v>0</v>
      </c>
      <c r="J721" s="52">
        <f t="shared" si="130"/>
        <v>0</v>
      </c>
      <c r="K721" s="52">
        <v>0.2</v>
      </c>
      <c r="L721" s="63"/>
      <c r="M721" s="63"/>
      <c r="N721" s="52">
        <f t="shared" si="131"/>
        <v>0</v>
      </c>
    </row>
    <row r="722" spans="1:26" x14ac:dyDescent="0.25">
      <c r="C722" s="30"/>
      <c r="E722" s="78">
        <f t="shared" si="128"/>
        <v>0</v>
      </c>
      <c r="F722" s="52">
        <v>1.2</v>
      </c>
      <c r="I722" s="52">
        <f t="shared" si="129"/>
        <v>0</v>
      </c>
      <c r="J722" s="52">
        <f t="shared" si="130"/>
        <v>0</v>
      </c>
      <c r="K722" s="52">
        <v>0.2</v>
      </c>
      <c r="L722" s="63"/>
      <c r="M722" s="63"/>
      <c r="N722" s="52">
        <f t="shared" si="131"/>
        <v>0</v>
      </c>
    </row>
    <row r="723" spans="1:26" x14ac:dyDescent="0.25">
      <c r="C723" s="30"/>
      <c r="E723" s="78">
        <f t="shared" si="128"/>
        <v>0</v>
      </c>
      <c r="F723" s="52">
        <v>1.2</v>
      </c>
      <c r="I723" s="52">
        <f t="shared" si="129"/>
        <v>0</v>
      </c>
      <c r="J723" s="52">
        <f t="shared" si="130"/>
        <v>0</v>
      </c>
      <c r="K723" s="52">
        <v>0.2</v>
      </c>
      <c r="N723" s="52">
        <f t="shared" si="131"/>
        <v>0</v>
      </c>
    </row>
    <row r="724" spans="1:26" x14ac:dyDescent="0.25">
      <c r="C724" s="30"/>
      <c r="E724" s="78">
        <f t="shared" si="128"/>
        <v>0</v>
      </c>
      <c r="F724" s="52">
        <v>1.2</v>
      </c>
      <c r="I724" s="52">
        <f t="shared" si="129"/>
        <v>0</v>
      </c>
      <c r="J724" s="52">
        <f t="shared" si="130"/>
        <v>0</v>
      </c>
      <c r="K724" s="52">
        <v>0.2</v>
      </c>
      <c r="L724" s="63"/>
      <c r="M724" s="63"/>
      <c r="N724" s="52">
        <f t="shared" si="131"/>
        <v>0</v>
      </c>
    </row>
    <row r="725" spans="1:26" x14ac:dyDescent="0.25">
      <c r="C725" s="30"/>
      <c r="E725" s="78">
        <f t="shared" si="128"/>
        <v>0</v>
      </c>
      <c r="F725" s="52">
        <v>1.2</v>
      </c>
      <c r="I725" s="52">
        <f t="shared" si="129"/>
        <v>0</v>
      </c>
      <c r="J725" s="52">
        <f t="shared" si="130"/>
        <v>0</v>
      </c>
      <c r="K725" s="52">
        <v>0.2</v>
      </c>
      <c r="N725" s="52">
        <f t="shared" si="131"/>
        <v>0</v>
      </c>
    </row>
    <row r="726" spans="1:26" x14ac:dyDescent="0.25">
      <c r="C726" s="30"/>
      <c r="E726" s="78">
        <f t="shared" si="128"/>
        <v>0</v>
      </c>
      <c r="F726" s="52">
        <v>1.2</v>
      </c>
      <c r="I726" s="52">
        <f t="shared" si="129"/>
        <v>0</v>
      </c>
      <c r="J726" s="52">
        <f t="shared" si="130"/>
        <v>0</v>
      </c>
      <c r="K726" s="52">
        <v>0.2</v>
      </c>
      <c r="L726" s="63"/>
      <c r="M726" s="63"/>
      <c r="N726" s="52">
        <f t="shared" si="131"/>
        <v>0</v>
      </c>
    </row>
    <row r="727" spans="1:26" x14ac:dyDescent="0.25">
      <c r="B727" s="76"/>
      <c r="C727" s="30"/>
      <c r="D727" s="25"/>
      <c r="E727" s="78">
        <f t="shared" si="128"/>
        <v>0</v>
      </c>
      <c r="F727" s="52">
        <v>1.2</v>
      </c>
      <c r="I727" s="52">
        <f t="shared" si="129"/>
        <v>0</v>
      </c>
      <c r="J727" s="52">
        <f t="shared" si="130"/>
        <v>0</v>
      </c>
      <c r="K727" s="52">
        <v>0.2</v>
      </c>
      <c r="N727" s="52">
        <f t="shared" si="131"/>
        <v>0</v>
      </c>
    </row>
    <row r="728" spans="1:26" x14ac:dyDescent="0.25">
      <c r="C728" s="43"/>
      <c r="E728" s="78">
        <f t="shared" si="128"/>
        <v>0</v>
      </c>
      <c r="F728" s="52">
        <v>1.2</v>
      </c>
      <c r="I728" s="52">
        <f t="shared" si="129"/>
        <v>0</v>
      </c>
      <c r="J728" s="52">
        <f t="shared" si="130"/>
        <v>0</v>
      </c>
      <c r="K728" s="52">
        <v>0.2</v>
      </c>
      <c r="M728" s="66"/>
      <c r="N728" s="52">
        <f t="shared" si="131"/>
        <v>0</v>
      </c>
    </row>
    <row r="729" spans="1:26" x14ac:dyDescent="0.25">
      <c r="C729" s="30"/>
      <c r="E729" s="78">
        <f t="shared" si="128"/>
        <v>0</v>
      </c>
      <c r="F729" s="52">
        <v>1.2</v>
      </c>
      <c r="I729" s="52">
        <f t="shared" si="129"/>
        <v>0</v>
      </c>
      <c r="J729" s="52">
        <f t="shared" si="130"/>
        <v>0</v>
      </c>
      <c r="K729" s="52">
        <v>0.2</v>
      </c>
      <c r="L729" s="63"/>
      <c r="M729" s="63"/>
      <c r="N729" s="52">
        <f t="shared" si="131"/>
        <v>0</v>
      </c>
    </row>
    <row r="730" spans="1:26" x14ac:dyDescent="0.25">
      <c r="C730" s="30"/>
      <c r="E730" s="78">
        <f t="shared" si="128"/>
        <v>0</v>
      </c>
      <c r="F730" s="52">
        <v>1.2</v>
      </c>
      <c r="I730" s="52">
        <f t="shared" si="129"/>
        <v>0</v>
      </c>
      <c r="J730" s="52">
        <f t="shared" si="130"/>
        <v>0</v>
      </c>
      <c r="K730" s="52">
        <v>0.2</v>
      </c>
      <c r="L730" s="63"/>
      <c r="M730" s="63"/>
      <c r="N730" s="52">
        <f t="shared" si="131"/>
        <v>0</v>
      </c>
    </row>
    <row r="731" spans="1:26" x14ac:dyDescent="0.25">
      <c r="C731" s="30"/>
      <c r="E731" s="78">
        <f t="shared" si="128"/>
        <v>0</v>
      </c>
      <c r="F731" s="52">
        <v>1.2</v>
      </c>
      <c r="I731" s="52">
        <f t="shared" si="129"/>
        <v>0</v>
      </c>
      <c r="J731" s="52">
        <f t="shared" si="130"/>
        <v>0</v>
      </c>
      <c r="K731" s="52">
        <v>0.2</v>
      </c>
      <c r="L731" s="63"/>
      <c r="M731" s="63"/>
      <c r="N731" s="52">
        <f t="shared" si="131"/>
        <v>0</v>
      </c>
    </row>
    <row r="732" spans="1:26" x14ac:dyDescent="0.25">
      <c r="A732" s="46" t="s">
        <v>26</v>
      </c>
      <c r="B732" s="47"/>
      <c r="C732" s="48">
        <f>SUM(C719:C731)</f>
        <v>0</v>
      </c>
      <c r="D732" s="49"/>
      <c r="E732" s="78">
        <f t="shared" si="128"/>
        <v>0</v>
      </c>
      <c r="F732" s="52">
        <v>1.2</v>
      </c>
      <c r="G732" s="52"/>
      <c r="H732" s="52"/>
      <c r="I732" s="52">
        <f t="shared" si="129"/>
        <v>0</v>
      </c>
      <c r="J732" s="52">
        <f t="shared" si="130"/>
        <v>0</v>
      </c>
      <c r="K732" s="52">
        <v>0.2</v>
      </c>
      <c r="L732" s="57"/>
      <c r="M732" s="57"/>
      <c r="N732" s="52">
        <f t="shared" si="131"/>
        <v>0</v>
      </c>
      <c r="O732" s="67"/>
    </row>
    <row r="733" spans="1:26" x14ac:dyDescent="0.25">
      <c r="A733" s="51" t="s">
        <v>27</v>
      </c>
      <c r="B733" s="77">
        <f>N733</f>
        <v>0</v>
      </c>
      <c r="C733" s="48" t="s">
        <v>28</v>
      </c>
      <c r="D733" s="80">
        <f>B733/$P$1</f>
        <v>0</v>
      </c>
      <c r="G733" s="52"/>
      <c r="H733" s="52"/>
      <c r="J733" s="52">
        <f t="shared" si="130"/>
        <v>0</v>
      </c>
      <c r="L733" s="57"/>
      <c r="M733" s="57"/>
      <c r="N733" s="52">
        <f>SUM(N719:N732)</f>
        <v>0</v>
      </c>
      <c r="O733" s="67"/>
    </row>
    <row r="734" spans="1:26" x14ac:dyDescent="0.25">
      <c r="A734" s="18"/>
      <c r="B734" s="19"/>
      <c r="C734" s="20"/>
      <c r="D734" s="21"/>
      <c r="E734" s="60"/>
      <c r="F734" s="60"/>
      <c r="G734" s="58"/>
      <c r="H734" s="58"/>
      <c r="I734" s="60"/>
      <c r="J734" s="60"/>
      <c r="K734" s="60"/>
      <c r="L734" s="59"/>
      <c r="M734" s="59"/>
      <c r="N734" s="60"/>
      <c r="O734" s="61"/>
      <c r="P734" s="23"/>
      <c r="Q734" s="23"/>
      <c r="R734" s="23"/>
      <c r="S734" s="23"/>
      <c r="T734" s="22"/>
      <c r="U734" s="18"/>
      <c r="V734" s="23"/>
      <c r="W734" s="23"/>
      <c r="X734" s="23"/>
      <c r="Y734" s="23"/>
      <c r="Z734" s="22"/>
    </row>
    <row r="735" spans="1:26" x14ac:dyDescent="0.25">
      <c r="A735" s="16" t="s">
        <v>99</v>
      </c>
      <c r="C735" s="42"/>
      <c r="E735" s="78">
        <f t="shared" ref="E735:E748" si="132">H735/F735</f>
        <v>0</v>
      </c>
      <c r="F735" s="52">
        <v>1.2</v>
      </c>
      <c r="I735" s="52">
        <f t="shared" ref="I735:I748" si="133">G735+(G735*K735)</f>
        <v>0</v>
      </c>
      <c r="J735" s="52">
        <f t="shared" ref="J735:J749" si="134">IF(H735&gt;0,H735,I735)</f>
        <v>0</v>
      </c>
      <c r="K735" s="52">
        <v>0.2</v>
      </c>
      <c r="L735" s="63"/>
      <c r="M735" s="63"/>
      <c r="N735" s="52">
        <f t="shared" ref="N735:N748" si="135">IF(L735="",0,(J735/L735)*M735)</f>
        <v>0</v>
      </c>
    </row>
    <row r="736" spans="1:26" x14ac:dyDescent="0.25">
      <c r="C736" s="42"/>
      <c r="E736" s="78">
        <f t="shared" si="132"/>
        <v>0</v>
      </c>
      <c r="F736" s="52">
        <v>1.2</v>
      </c>
      <c r="I736" s="52">
        <f t="shared" si="133"/>
        <v>0</v>
      </c>
      <c r="J736" s="52">
        <f t="shared" si="134"/>
        <v>0</v>
      </c>
      <c r="K736" s="52">
        <v>0.2</v>
      </c>
      <c r="L736" s="63"/>
      <c r="M736" s="63"/>
      <c r="N736" s="52">
        <f t="shared" si="135"/>
        <v>0</v>
      </c>
    </row>
    <row r="737" spans="1:26" x14ac:dyDescent="0.25">
      <c r="C737" s="30"/>
      <c r="E737" s="78">
        <f t="shared" si="132"/>
        <v>0</v>
      </c>
      <c r="F737" s="52">
        <v>1.2</v>
      </c>
      <c r="I737" s="52">
        <f t="shared" si="133"/>
        <v>0</v>
      </c>
      <c r="J737" s="52">
        <f t="shared" si="134"/>
        <v>0</v>
      </c>
      <c r="K737" s="52">
        <v>0.2</v>
      </c>
      <c r="L737" s="63"/>
      <c r="M737" s="63"/>
      <c r="N737" s="52">
        <f t="shared" si="135"/>
        <v>0</v>
      </c>
    </row>
    <row r="738" spans="1:26" x14ac:dyDescent="0.25">
      <c r="C738" s="30"/>
      <c r="E738" s="78">
        <f t="shared" si="132"/>
        <v>0</v>
      </c>
      <c r="F738" s="52">
        <v>1.2</v>
      </c>
      <c r="I738" s="52">
        <f t="shared" si="133"/>
        <v>0</v>
      </c>
      <c r="J738" s="52">
        <f t="shared" si="134"/>
        <v>0</v>
      </c>
      <c r="K738" s="52">
        <v>0.2</v>
      </c>
      <c r="L738" s="63"/>
      <c r="M738" s="63"/>
      <c r="N738" s="52">
        <f t="shared" si="135"/>
        <v>0</v>
      </c>
    </row>
    <row r="739" spans="1:26" x14ac:dyDescent="0.25">
      <c r="C739" s="30"/>
      <c r="E739" s="78">
        <f t="shared" si="132"/>
        <v>0</v>
      </c>
      <c r="F739" s="52">
        <v>1.2</v>
      </c>
      <c r="I739" s="52">
        <f t="shared" si="133"/>
        <v>0</v>
      </c>
      <c r="J739" s="52">
        <f t="shared" si="134"/>
        <v>0</v>
      </c>
      <c r="K739" s="52">
        <v>0.2</v>
      </c>
      <c r="N739" s="52">
        <f t="shared" si="135"/>
        <v>0</v>
      </c>
    </row>
    <row r="740" spans="1:26" x14ac:dyDescent="0.25">
      <c r="C740" s="30"/>
      <c r="E740" s="78">
        <f t="shared" si="132"/>
        <v>0</v>
      </c>
      <c r="F740" s="52">
        <v>1.2</v>
      </c>
      <c r="I740" s="52">
        <f t="shared" si="133"/>
        <v>0</v>
      </c>
      <c r="J740" s="52">
        <f t="shared" si="134"/>
        <v>0</v>
      </c>
      <c r="K740" s="52">
        <v>0.2</v>
      </c>
      <c r="L740" s="63"/>
      <c r="M740" s="63"/>
      <c r="N740" s="52">
        <f t="shared" si="135"/>
        <v>0</v>
      </c>
    </row>
    <row r="741" spans="1:26" x14ac:dyDescent="0.25">
      <c r="C741" s="30"/>
      <c r="E741" s="78">
        <f t="shared" si="132"/>
        <v>0</v>
      </c>
      <c r="F741" s="52">
        <v>1.2</v>
      </c>
      <c r="I741" s="52">
        <f t="shared" si="133"/>
        <v>0</v>
      </c>
      <c r="J741" s="52">
        <f t="shared" si="134"/>
        <v>0</v>
      </c>
      <c r="K741" s="52">
        <v>0.2</v>
      </c>
      <c r="N741" s="52">
        <f t="shared" si="135"/>
        <v>0</v>
      </c>
    </row>
    <row r="742" spans="1:26" x14ac:dyDescent="0.25">
      <c r="C742" s="30"/>
      <c r="E742" s="78">
        <f t="shared" si="132"/>
        <v>0</v>
      </c>
      <c r="F742" s="52">
        <v>1.2</v>
      </c>
      <c r="I742" s="52">
        <f t="shared" si="133"/>
        <v>0</v>
      </c>
      <c r="J742" s="52">
        <f t="shared" si="134"/>
        <v>0</v>
      </c>
      <c r="K742" s="52">
        <v>0.2</v>
      </c>
      <c r="L742" s="63"/>
      <c r="M742" s="63"/>
      <c r="N742" s="52">
        <f t="shared" si="135"/>
        <v>0</v>
      </c>
    </row>
    <row r="743" spans="1:26" x14ac:dyDescent="0.25">
      <c r="B743" s="76"/>
      <c r="C743" s="30"/>
      <c r="D743" s="25"/>
      <c r="E743" s="78">
        <f t="shared" si="132"/>
        <v>0</v>
      </c>
      <c r="F743" s="52">
        <v>1.2</v>
      </c>
      <c r="I743" s="52">
        <f t="shared" si="133"/>
        <v>0</v>
      </c>
      <c r="J743" s="52">
        <f t="shared" si="134"/>
        <v>0</v>
      </c>
      <c r="K743" s="52">
        <v>0.2</v>
      </c>
      <c r="N743" s="52">
        <f t="shared" si="135"/>
        <v>0</v>
      </c>
    </row>
    <row r="744" spans="1:26" x14ac:dyDescent="0.25">
      <c r="C744" s="43"/>
      <c r="E744" s="78">
        <f t="shared" si="132"/>
        <v>0</v>
      </c>
      <c r="F744" s="52">
        <v>1.2</v>
      </c>
      <c r="I744" s="52">
        <f t="shared" si="133"/>
        <v>0</v>
      </c>
      <c r="J744" s="52">
        <f t="shared" si="134"/>
        <v>0</v>
      </c>
      <c r="K744" s="52">
        <v>0.2</v>
      </c>
      <c r="M744" s="66"/>
      <c r="N744" s="52">
        <f t="shared" si="135"/>
        <v>0</v>
      </c>
    </row>
    <row r="745" spans="1:26" x14ac:dyDescent="0.25">
      <c r="C745" s="30"/>
      <c r="E745" s="78">
        <f t="shared" si="132"/>
        <v>0</v>
      </c>
      <c r="F745" s="52">
        <v>1.2</v>
      </c>
      <c r="I745" s="52">
        <f t="shared" si="133"/>
        <v>0</v>
      </c>
      <c r="J745" s="52">
        <f t="shared" si="134"/>
        <v>0</v>
      </c>
      <c r="K745" s="52">
        <v>0.2</v>
      </c>
      <c r="L745" s="63"/>
      <c r="M745" s="63"/>
      <c r="N745" s="52">
        <f t="shared" si="135"/>
        <v>0</v>
      </c>
    </row>
    <row r="746" spans="1:26" x14ac:dyDescent="0.25">
      <c r="C746" s="30"/>
      <c r="E746" s="78">
        <f t="shared" si="132"/>
        <v>0</v>
      </c>
      <c r="F746" s="52">
        <v>1.2</v>
      </c>
      <c r="I746" s="52">
        <f t="shared" si="133"/>
        <v>0</v>
      </c>
      <c r="J746" s="52">
        <f t="shared" si="134"/>
        <v>0</v>
      </c>
      <c r="K746" s="52">
        <v>0.2</v>
      </c>
      <c r="L746" s="63"/>
      <c r="M746" s="63"/>
      <c r="N746" s="52">
        <f t="shared" si="135"/>
        <v>0</v>
      </c>
    </row>
    <row r="747" spans="1:26" x14ac:dyDescent="0.25">
      <c r="C747" s="30"/>
      <c r="E747" s="78">
        <f t="shared" si="132"/>
        <v>0</v>
      </c>
      <c r="F747" s="52">
        <v>1.2</v>
      </c>
      <c r="I747" s="52">
        <f t="shared" si="133"/>
        <v>0</v>
      </c>
      <c r="J747" s="52">
        <f t="shared" si="134"/>
        <v>0</v>
      </c>
      <c r="K747" s="52">
        <v>0.2</v>
      </c>
      <c r="L747" s="63"/>
      <c r="M747" s="63"/>
      <c r="N747" s="52">
        <f t="shared" si="135"/>
        <v>0</v>
      </c>
    </row>
    <row r="748" spans="1:26" x14ac:dyDescent="0.25">
      <c r="A748" s="46" t="s">
        <v>26</v>
      </c>
      <c r="B748" s="47"/>
      <c r="C748" s="48">
        <f>SUM(C735:C747)</f>
        <v>0</v>
      </c>
      <c r="D748" s="49"/>
      <c r="E748" s="78">
        <f t="shared" si="132"/>
        <v>0</v>
      </c>
      <c r="F748" s="52">
        <v>1.2</v>
      </c>
      <c r="G748" s="52"/>
      <c r="H748" s="52"/>
      <c r="I748" s="52">
        <f t="shared" si="133"/>
        <v>0</v>
      </c>
      <c r="J748" s="52">
        <f t="shared" si="134"/>
        <v>0</v>
      </c>
      <c r="K748" s="52">
        <v>0.2</v>
      </c>
      <c r="L748" s="57"/>
      <c r="M748" s="57"/>
      <c r="N748" s="52">
        <f t="shared" si="135"/>
        <v>0</v>
      </c>
      <c r="O748" s="67"/>
    </row>
    <row r="749" spans="1:26" x14ac:dyDescent="0.25">
      <c r="A749" s="51" t="s">
        <v>27</v>
      </c>
      <c r="B749" s="77">
        <f>N749</f>
        <v>0</v>
      </c>
      <c r="C749" s="48" t="s">
        <v>28</v>
      </c>
      <c r="D749" s="80">
        <f>B749/$P$1</f>
        <v>0</v>
      </c>
      <c r="G749" s="52"/>
      <c r="H749" s="52"/>
      <c r="J749" s="52">
        <f t="shared" si="134"/>
        <v>0</v>
      </c>
      <c r="L749" s="57"/>
      <c r="M749" s="57"/>
      <c r="N749" s="52">
        <f>SUM(N735:N748)</f>
        <v>0</v>
      </c>
      <c r="O749" s="67"/>
    </row>
    <row r="750" spans="1:26" x14ac:dyDescent="0.25">
      <c r="A750" s="18"/>
      <c r="B750" s="19"/>
      <c r="C750" s="20"/>
      <c r="D750" s="21"/>
      <c r="E750" s="60"/>
      <c r="F750" s="60"/>
      <c r="G750" s="58"/>
      <c r="H750" s="58"/>
      <c r="I750" s="60"/>
      <c r="J750" s="60"/>
      <c r="K750" s="60"/>
      <c r="L750" s="59"/>
      <c r="M750" s="59"/>
      <c r="N750" s="60"/>
      <c r="O750" s="61"/>
      <c r="P750" s="23"/>
      <c r="Q750" s="23"/>
      <c r="R750" s="23"/>
      <c r="S750" s="23"/>
      <c r="T750" s="22"/>
      <c r="U750" s="18"/>
      <c r="V750" s="23"/>
      <c r="W750" s="23"/>
      <c r="X750" s="23"/>
      <c r="Y750" s="23"/>
      <c r="Z750" s="22"/>
    </row>
    <row r="751" spans="1:26" x14ac:dyDescent="0.25">
      <c r="A751" s="16" t="s">
        <v>99</v>
      </c>
      <c r="C751" s="42"/>
      <c r="E751" s="78">
        <f t="shared" ref="E751:E764" si="136">H751/F751</f>
        <v>0</v>
      </c>
      <c r="F751" s="52">
        <v>1.2</v>
      </c>
      <c r="I751" s="52">
        <f t="shared" ref="I751:I764" si="137">G751+(G751*K751)</f>
        <v>0</v>
      </c>
      <c r="J751" s="52">
        <f t="shared" ref="J751:J765" si="138">IF(H751&gt;0,H751,I751)</f>
        <v>0</v>
      </c>
      <c r="K751" s="52">
        <v>0.2</v>
      </c>
      <c r="L751" s="63"/>
      <c r="M751" s="63"/>
      <c r="N751" s="52">
        <f t="shared" ref="N751:N764" si="139">IF(L751="",0,(J751/L751)*M751)</f>
        <v>0</v>
      </c>
    </row>
    <row r="752" spans="1:26" x14ac:dyDescent="0.25">
      <c r="C752" s="42"/>
      <c r="E752" s="78">
        <f t="shared" si="136"/>
        <v>0</v>
      </c>
      <c r="F752" s="52">
        <v>1.2</v>
      </c>
      <c r="I752" s="52">
        <f t="shared" si="137"/>
        <v>0</v>
      </c>
      <c r="J752" s="52">
        <f t="shared" si="138"/>
        <v>0</v>
      </c>
      <c r="K752" s="52">
        <v>0.2</v>
      </c>
      <c r="L752" s="63"/>
      <c r="M752" s="63"/>
      <c r="N752" s="52">
        <f t="shared" si="139"/>
        <v>0</v>
      </c>
    </row>
    <row r="753" spans="1:26" x14ac:dyDescent="0.25">
      <c r="C753" s="30"/>
      <c r="E753" s="78">
        <f t="shared" si="136"/>
        <v>0</v>
      </c>
      <c r="F753" s="52">
        <v>1.2</v>
      </c>
      <c r="I753" s="52">
        <f t="shared" si="137"/>
        <v>0</v>
      </c>
      <c r="J753" s="52">
        <f t="shared" si="138"/>
        <v>0</v>
      </c>
      <c r="K753" s="52">
        <v>0.2</v>
      </c>
      <c r="L753" s="63"/>
      <c r="M753" s="63"/>
      <c r="N753" s="52">
        <f t="shared" si="139"/>
        <v>0</v>
      </c>
    </row>
    <row r="754" spans="1:26" x14ac:dyDescent="0.25">
      <c r="C754" s="30"/>
      <c r="E754" s="78">
        <f t="shared" si="136"/>
        <v>0</v>
      </c>
      <c r="F754" s="52">
        <v>1.2</v>
      </c>
      <c r="I754" s="52">
        <f t="shared" si="137"/>
        <v>0</v>
      </c>
      <c r="J754" s="52">
        <f t="shared" si="138"/>
        <v>0</v>
      </c>
      <c r="K754" s="52">
        <v>0.2</v>
      </c>
      <c r="L754" s="63"/>
      <c r="M754" s="63"/>
      <c r="N754" s="52">
        <f t="shared" si="139"/>
        <v>0</v>
      </c>
    </row>
    <row r="755" spans="1:26" x14ac:dyDescent="0.25">
      <c r="C755" s="30"/>
      <c r="E755" s="78">
        <f t="shared" si="136"/>
        <v>0</v>
      </c>
      <c r="F755" s="52">
        <v>1.2</v>
      </c>
      <c r="I755" s="52">
        <f t="shared" si="137"/>
        <v>0</v>
      </c>
      <c r="J755" s="52">
        <f t="shared" si="138"/>
        <v>0</v>
      </c>
      <c r="K755" s="52">
        <v>0.2</v>
      </c>
      <c r="N755" s="52">
        <f t="shared" si="139"/>
        <v>0</v>
      </c>
    </row>
    <row r="756" spans="1:26" x14ac:dyDescent="0.25">
      <c r="C756" s="30"/>
      <c r="E756" s="78">
        <f t="shared" si="136"/>
        <v>0</v>
      </c>
      <c r="F756" s="52">
        <v>1.2</v>
      </c>
      <c r="I756" s="52">
        <f t="shared" si="137"/>
        <v>0</v>
      </c>
      <c r="J756" s="52">
        <f t="shared" si="138"/>
        <v>0</v>
      </c>
      <c r="K756" s="52">
        <v>0.2</v>
      </c>
      <c r="L756" s="63"/>
      <c r="M756" s="63"/>
      <c r="N756" s="52">
        <f t="shared" si="139"/>
        <v>0</v>
      </c>
    </row>
    <row r="757" spans="1:26" x14ac:dyDescent="0.25">
      <c r="C757" s="30"/>
      <c r="E757" s="78">
        <f t="shared" si="136"/>
        <v>0</v>
      </c>
      <c r="F757" s="52">
        <v>1.2</v>
      </c>
      <c r="I757" s="52">
        <f t="shared" si="137"/>
        <v>0</v>
      </c>
      <c r="J757" s="52">
        <f t="shared" si="138"/>
        <v>0</v>
      </c>
      <c r="K757" s="52">
        <v>0.2</v>
      </c>
      <c r="N757" s="52">
        <f t="shared" si="139"/>
        <v>0</v>
      </c>
    </row>
    <row r="758" spans="1:26" x14ac:dyDescent="0.25">
      <c r="C758" s="30"/>
      <c r="E758" s="78">
        <f t="shared" si="136"/>
        <v>0</v>
      </c>
      <c r="F758" s="52">
        <v>1.2</v>
      </c>
      <c r="I758" s="52">
        <f t="shared" si="137"/>
        <v>0</v>
      </c>
      <c r="J758" s="52">
        <f t="shared" si="138"/>
        <v>0</v>
      </c>
      <c r="K758" s="52">
        <v>0.2</v>
      </c>
      <c r="L758" s="63"/>
      <c r="M758" s="63"/>
      <c r="N758" s="52">
        <f t="shared" si="139"/>
        <v>0</v>
      </c>
    </row>
    <row r="759" spans="1:26" x14ac:dyDescent="0.25">
      <c r="B759" s="76"/>
      <c r="C759" s="30"/>
      <c r="D759" s="25"/>
      <c r="E759" s="78">
        <f t="shared" si="136"/>
        <v>0</v>
      </c>
      <c r="F759" s="52">
        <v>1.2</v>
      </c>
      <c r="I759" s="52">
        <f t="shared" si="137"/>
        <v>0</v>
      </c>
      <c r="J759" s="52">
        <f t="shared" si="138"/>
        <v>0</v>
      </c>
      <c r="K759" s="52">
        <v>0.2</v>
      </c>
      <c r="N759" s="52">
        <f t="shared" si="139"/>
        <v>0</v>
      </c>
    </row>
    <row r="760" spans="1:26" x14ac:dyDescent="0.25">
      <c r="C760" s="43"/>
      <c r="E760" s="78">
        <f t="shared" si="136"/>
        <v>0</v>
      </c>
      <c r="F760" s="52">
        <v>1.2</v>
      </c>
      <c r="I760" s="52">
        <f t="shared" si="137"/>
        <v>0</v>
      </c>
      <c r="J760" s="52">
        <f t="shared" si="138"/>
        <v>0</v>
      </c>
      <c r="K760" s="52">
        <v>0.2</v>
      </c>
      <c r="M760" s="66"/>
      <c r="N760" s="52">
        <f t="shared" si="139"/>
        <v>0</v>
      </c>
    </row>
    <row r="761" spans="1:26" x14ac:dyDescent="0.25">
      <c r="C761" s="30"/>
      <c r="E761" s="78">
        <f t="shared" si="136"/>
        <v>0</v>
      </c>
      <c r="F761" s="52">
        <v>1.2</v>
      </c>
      <c r="I761" s="52">
        <f t="shared" si="137"/>
        <v>0</v>
      </c>
      <c r="J761" s="52">
        <f t="shared" si="138"/>
        <v>0</v>
      </c>
      <c r="K761" s="52">
        <v>0.2</v>
      </c>
      <c r="L761" s="63"/>
      <c r="M761" s="63"/>
      <c r="N761" s="52">
        <f t="shared" si="139"/>
        <v>0</v>
      </c>
    </row>
    <row r="762" spans="1:26" x14ac:dyDescent="0.25">
      <c r="C762" s="30"/>
      <c r="E762" s="78">
        <f t="shared" si="136"/>
        <v>0</v>
      </c>
      <c r="F762" s="52">
        <v>1.2</v>
      </c>
      <c r="I762" s="52">
        <f t="shared" si="137"/>
        <v>0</v>
      </c>
      <c r="J762" s="52">
        <f t="shared" si="138"/>
        <v>0</v>
      </c>
      <c r="K762" s="52">
        <v>0.2</v>
      </c>
      <c r="L762" s="63"/>
      <c r="M762" s="63"/>
      <c r="N762" s="52">
        <f t="shared" si="139"/>
        <v>0</v>
      </c>
    </row>
    <row r="763" spans="1:26" x14ac:dyDescent="0.25">
      <c r="C763" s="30"/>
      <c r="E763" s="78">
        <f t="shared" si="136"/>
        <v>0</v>
      </c>
      <c r="F763" s="52">
        <v>1.2</v>
      </c>
      <c r="I763" s="52">
        <f t="shared" si="137"/>
        <v>0</v>
      </c>
      <c r="J763" s="52">
        <f t="shared" si="138"/>
        <v>0</v>
      </c>
      <c r="K763" s="52">
        <v>0.2</v>
      </c>
      <c r="L763" s="63"/>
      <c r="M763" s="63"/>
      <c r="N763" s="52">
        <f t="shared" si="139"/>
        <v>0</v>
      </c>
    </row>
    <row r="764" spans="1:26" x14ac:dyDescent="0.25">
      <c r="A764" s="46" t="s">
        <v>26</v>
      </c>
      <c r="B764" s="47"/>
      <c r="C764" s="48">
        <f>SUM(C751:C763)</f>
        <v>0</v>
      </c>
      <c r="D764" s="49"/>
      <c r="E764" s="78">
        <f t="shared" si="136"/>
        <v>0</v>
      </c>
      <c r="F764" s="52">
        <v>1.2</v>
      </c>
      <c r="G764" s="52"/>
      <c r="H764" s="52"/>
      <c r="I764" s="52">
        <f t="shared" si="137"/>
        <v>0</v>
      </c>
      <c r="J764" s="52">
        <f t="shared" si="138"/>
        <v>0</v>
      </c>
      <c r="K764" s="52">
        <v>0.2</v>
      </c>
      <c r="L764" s="57"/>
      <c r="M764" s="57"/>
      <c r="N764" s="52">
        <f t="shared" si="139"/>
        <v>0</v>
      </c>
      <c r="O764" s="67"/>
    </row>
    <row r="765" spans="1:26" x14ac:dyDescent="0.25">
      <c r="A765" s="51" t="s">
        <v>27</v>
      </c>
      <c r="B765" s="77">
        <f>N765</f>
        <v>0</v>
      </c>
      <c r="C765" s="48" t="s">
        <v>28</v>
      </c>
      <c r="D765" s="80">
        <f>B765/$P$1</f>
        <v>0</v>
      </c>
      <c r="G765" s="52"/>
      <c r="H765" s="52"/>
      <c r="J765" s="52">
        <f t="shared" si="138"/>
        <v>0</v>
      </c>
      <c r="L765" s="57"/>
      <c r="M765" s="57"/>
      <c r="N765" s="52">
        <f>SUM(N751:N764)</f>
        <v>0</v>
      </c>
      <c r="O765" s="67"/>
    </row>
    <row r="766" spans="1:26" x14ac:dyDescent="0.25">
      <c r="A766" s="18"/>
      <c r="B766" s="19"/>
      <c r="C766" s="20"/>
      <c r="D766" s="21"/>
      <c r="E766" s="60"/>
      <c r="F766" s="60"/>
      <c r="G766" s="58"/>
      <c r="H766" s="58"/>
      <c r="I766" s="60"/>
      <c r="J766" s="60"/>
      <c r="K766" s="60"/>
      <c r="L766" s="59"/>
      <c r="M766" s="59"/>
      <c r="N766" s="60"/>
      <c r="O766" s="61"/>
      <c r="P766" s="23"/>
      <c r="Q766" s="23"/>
      <c r="R766" s="23"/>
      <c r="S766" s="23"/>
      <c r="T766" s="22"/>
      <c r="U766" s="18"/>
      <c r="V766" s="23"/>
      <c r="W766" s="23"/>
      <c r="X766" s="23"/>
      <c r="Y766" s="23"/>
      <c r="Z766" s="22"/>
    </row>
    <row r="767" spans="1:26" x14ac:dyDescent="0.25">
      <c r="A767" s="16" t="s">
        <v>99</v>
      </c>
      <c r="C767" s="42"/>
      <c r="E767" s="78">
        <f t="shared" ref="E767:E780" si="140">H767/F767</f>
        <v>0</v>
      </c>
      <c r="F767" s="52">
        <v>1.2</v>
      </c>
      <c r="I767" s="52">
        <f t="shared" ref="I767:I780" si="141">G767+(G767*K767)</f>
        <v>0</v>
      </c>
      <c r="J767" s="52">
        <f t="shared" ref="J767:J781" si="142">IF(H767&gt;0,H767,I767)</f>
        <v>0</v>
      </c>
      <c r="K767" s="52">
        <v>0.2</v>
      </c>
      <c r="L767" s="63"/>
      <c r="M767" s="63"/>
      <c r="N767" s="52">
        <f t="shared" ref="N767:N780" si="143">IF(L767="",0,(J767/L767)*M767)</f>
        <v>0</v>
      </c>
    </row>
    <row r="768" spans="1:26" x14ac:dyDescent="0.25">
      <c r="C768" s="42"/>
      <c r="E768" s="78">
        <f t="shared" si="140"/>
        <v>0</v>
      </c>
      <c r="F768" s="52">
        <v>1.2</v>
      </c>
      <c r="I768" s="52">
        <f t="shared" si="141"/>
        <v>0</v>
      </c>
      <c r="J768" s="52">
        <f t="shared" si="142"/>
        <v>0</v>
      </c>
      <c r="K768" s="52">
        <v>0.2</v>
      </c>
      <c r="L768" s="63"/>
      <c r="M768" s="63"/>
      <c r="N768" s="52">
        <f t="shared" si="143"/>
        <v>0</v>
      </c>
    </row>
    <row r="769" spans="1:26" x14ac:dyDescent="0.25">
      <c r="C769" s="30"/>
      <c r="E769" s="78">
        <f t="shared" si="140"/>
        <v>0</v>
      </c>
      <c r="F769" s="52">
        <v>1.2</v>
      </c>
      <c r="I769" s="52">
        <f t="shared" si="141"/>
        <v>0</v>
      </c>
      <c r="J769" s="52">
        <f t="shared" si="142"/>
        <v>0</v>
      </c>
      <c r="K769" s="52">
        <v>0.2</v>
      </c>
      <c r="L769" s="63"/>
      <c r="M769" s="63"/>
      <c r="N769" s="52">
        <f t="shared" si="143"/>
        <v>0</v>
      </c>
    </row>
    <row r="770" spans="1:26" x14ac:dyDescent="0.25">
      <c r="C770" s="30"/>
      <c r="E770" s="78">
        <f t="shared" si="140"/>
        <v>0</v>
      </c>
      <c r="F770" s="52">
        <v>1.2</v>
      </c>
      <c r="I770" s="52">
        <f t="shared" si="141"/>
        <v>0</v>
      </c>
      <c r="J770" s="52">
        <f t="shared" si="142"/>
        <v>0</v>
      </c>
      <c r="K770" s="52">
        <v>0.2</v>
      </c>
      <c r="L770" s="63"/>
      <c r="M770" s="63"/>
      <c r="N770" s="52">
        <f t="shared" si="143"/>
        <v>0</v>
      </c>
    </row>
    <row r="771" spans="1:26" x14ac:dyDescent="0.25">
      <c r="C771" s="30"/>
      <c r="E771" s="78">
        <f t="shared" si="140"/>
        <v>0</v>
      </c>
      <c r="F771" s="52">
        <v>1.2</v>
      </c>
      <c r="I771" s="52">
        <f t="shared" si="141"/>
        <v>0</v>
      </c>
      <c r="J771" s="52">
        <f t="shared" si="142"/>
        <v>0</v>
      </c>
      <c r="K771" s="52">
        <v>0.2</v>
      </c>
      <c r="N771" s="52">
        <f t="shared" si="143"/>
        <v>0</v>
      </c>
    </row>
    <row r="772" spans="1:26" x14ac:dyDescent="0.25">
      <c r="C772" s="30"/>
      <c r="E772" s="78">
        <f t="shared" si="140"/>
        <v>0</v>
      </c>
      <c r="F772" s="52">
        <v>1.2</v>
      </c>
      <c r="I772" s="52">
        <f t="shared" si="141"/>
        <v>0</v>
      </c>
      <c r="J772" s="52">
        <f t="shared" si="142"/>
        <v>0</v>
      </c>
      <c r="K772" s="52">
        <v>0.2</v>
      </c>
      <c r="L772" s="63"/>
      <c r="M772" s="63"/>
      <c r="N772" s="52">
        <f t="shared" si="143"/>
        <v>0</v>
      </c>
    </row>
    <row r="773" spans="1:26" x14ac:dyDescent="0.25">
      <c r="C773" s="30"/>
      <c r="E773" s="78">
        <f t="shared" si="140"/>
        <v>0</v>
      </c>
      <c r="F773" s="52">
        <v>1.2</v>
      </c>
      <c r="I773" s="52">
        <f t="shared" si="141"/>
        <v>0</v>
      </c>
      <c r="J773" s="52">
        <f t="shared" si="142"/>
        <v>0</v>
      </c>
      <c r="K773" s="52">
        <v>0.2</v>
      </c>
      <c r="N773" s="52">
        <f t="shared" si="143"/>
        <v>0</v>
      </c>
    </row>
    <row r="774" spans="1:26" x14ac:dyDescent="0.25">
      <c r="C774" s="30"/>
      <c r="E774" s="78">
        <f t="shared" si="140"/>
        <v>0</v>
      </c>
      <c r="F774" s="52">
        <v>1.2</v>
      </c>
      <c r="I774" s="52">
        <f t="shared" si="141"/>
        <v>0</v>
      </c>
      <c r="J774" s="52">
        <f t="shared" si="142"/>
        <v>0</v>
      </c>
      <c r="K774" s="52">
        <v>0.2</v>
      </c>
      <c r="L774" s="63"/>
      <c r="M774" s="63"/>
      <c r="N774" s="52">
        <f t="shared" si="143"/>
        <v>0</v>
      </c>
    </row>
    <row r="775" spans="1:26" x14ac:dyDescent="0.25">
      <c r="B775" s="76"/>
      <c r="C775" s="30"/>
      <c r="D775" s="25"/>
      <c r="E775" s="78">
        <f t="shared" si="140"/>
        <v>0</v>
      </c>
      <c r="F775" s="52">
        <v>1.2</v>
      </c>
      <c r="I775" s="52">
        <f t="shared" si="141"/>
        <v>0</v>
      </c>
      <c r="J775" s="52">
        <f t="shared" si="142"/>
        <v>0</v>
      </c>
      <c r="K775" s="52">
        <v>0.2</v>
      </c>
      <c r="N775" s="52">
        <f t="shared" si="143"/>
        <v>0</v>
      </c>
    </row>
    <row r="776" spans="1:26" x14ac:dyDescent="0.25">
      <c r="C776" s="43"/>
      <c r="E776" s="78">
        <f t="shared" si="140"/>
        <v>0</v>
      </c>
      <c r="F776" s="52">
        <v>1.2</v>
      </c>
      <c r="I776" s="52">
        <f t="shared" si="141"/>
        <v>0</v>
      </c>
      <c r="J776" s="52">
        <f t="shared" si="142"/>
        <v>0</v>
      </c>
      <c r="K776" s="52">
        <v>0.2</v>
      </c>
      <c r="M776" s="66"/>
      <c r="N776" s="52">
        <f t="shared" si="143"/>
        <v>0</v>
      </c>
    </row>
    <row r="777" spans="1:26" x14ac:dyDescent="0.25">
      <c r="C777" s="30"/>
      <c r="E777" s="78">
        <f t="shared" si="140"/>
        <v>0</v>
      </c>
      <c r="F777" s="52">
        <v>1.2</v>
      </c>
      <c r="I777" s="52">
        <f t="shared" si="141"/>
        <v>0</v>
      </c>
      <c r="J777" s="52">
        <f t="shared" si="142"/>
        <v>0</v>
      </c>
      <c r="K777" s="52">
        <v>0.2</v>
      </c>
      <c r="L777" s="63"/>
      <c r="M777" s="63"/>
      <c r="N777" s="52">
        <f t="shared" si="143"/>
        <v>0</v>
      </c>
    </row>
    <row r="778" spans="1:26" x14ac:dyDescent="0.25">
      <c r="C778" s="30"/>
      <c r="E778" s="78">
        <f t="shared" si="140"/>
        <v>0</v>
      </c>
      <c r="F778" s="52">
        <v>1.2</v>
      </c>
      <c r="I778" s="52">
        <f t="shared" si="141"/>
        <v>0</v>
      </c>
      <c r="J778" s="52">
        <f t="shared" si="142"/>
        <v>0</v>
      </c>
      <c r="K778" s="52">
        <v>0.2</v>
      </c>
      <c r="L778" s="63"/>
      <c r="M778" s="63"/>
      <c r="N778" s="52">
        <f t="shared" si="143"/>
        <v>0</v>
      </c>
    </row>
    <row r="779" spans="1:26" x14ac:dyDescent="0.25">
      <c r="C779" s="30"/>
      <c r="E779" s="78">
        <f t="shared" si="140"/>
        <v>0</v>
      </c>
      <c r="F779" s="52">
        <v>1.2</v>
      </c>
      <c r="I779" s="52">
        <f t="shared" si="141"/>
        <v>0</v>
      </c>
      <c r="J779" s="52">
        <f t="shared" si="142"/>
        <v>0</v>
      </c>
      <c r="K779" s="52">
        <v>0.2</v>
      </c>
      <c r="L779" s="63"/>
      <c r="M779" s="63"/>
      <c r="N779" s="52">
        <f t="shared" si="143"/>
        <v>0</v>
      </c>
    </row>
    <row r="780" spans="1:26" x14ac:dyDescent="0.25">
      <c r="A780" s="46" t="s">
        <v>26</v>
      </c>
      <c r="B780" s="47"/>
      <c r="C780" s="48">
        <f>SUM(C767:C779)</f>
        <v>0</v>
      </c>
      <c r="D780" s="49"/>
      <c r="E780" s="78">
        <f t="shared" si="140"/>
        <v>0</v>
      </c>
      <c r="F780" s="52">
        <v>1.2</v>
      </c>
      <c r="G780" s="52"/>
      <c r="H780" s="52"/>
      <c r="I780" s="52">
        <f t="shared" si="141"/>
        <v>0</v>
      </c>
      <c r="J780" s="52">
        <f t="shared" si="142"/>
        <v>0</v>
      </c>
      <c r="K780" s="52">
        <v>0.2</v>
      </c>
      <c r="L780" s="57"/>
      <c r="M780" s="57"/>
      <c r="N780" s="52">
        <f t="shared" si="143"/>
        <v>0</v>
      </c>
      <c r="O780" s="67"/>
    </row>
    <row r="781" spans="1:26" x14ac:dyDescent="0.25">
      <c r="A781" s="51" t="s">
        <v>27</v>
      </c>
      <c r="B781" s="77">
        <f>N781</f>
        <v>0</v>
      </c>
      <c r="C781" s="48" t="s">
        <v>28</v>
      </c>
      <c r="D781" s="80">
        <f>B781/$P$1</f>
        <v>0</v>
      </c>
      <c r="G781" s="52"/>
      <c r="H781" s="52"/>
      <c r="J781" s="52">
        <f t="shared" si="142"/>
        <v>0</v>
      </c>
      <c r="L781" s="57"/>
      <c r="M781" s="57"/>
      <c r="N781" s="52">
        <f>SUM(N767:N780)</f>
        <v>0</v>
      </c>
      <c r="O781" s="67"/>
    </row>
    <row r="782" spans="1:26" x14ac:dyDescent="0.25">
      <c r="A782" s="18"/>
      <c r="B782" s="19"/>
      <c r="C782" s="20"/>
      <c r="D782" s="21"/>
      <c r="E782" s="60"/>
      <c r="F782" s="60"/>
      <c r="G782" s="58"/>
      <c r="H782" s="58"/>
      <c r="I782" s="60"/>
      <c r="J782" s="60"/>
      <c r="K782" s="60"/>
      <c r="L782" s="59"/>
      <c r="M782" s="59"/>
      <c r="N782" s="60"/>
      <c r="O782" s="61"/>
      <c r="P782" s="23"/>
      <c r="Q782" s="23"/>
      <c r="R782" s="23"/>
      <c r="S782" s="23"/>
      <c r="T782" s="22"/>
      <c r="U782" s="18"/>
      <c r="V782" s="23"/>
      <c r="W782" s="23"/>
      <c r="X782" s="23"/>
      <c r="Y782" s="23"/>
      <c r="Z782" s="22"/>
    </row>
    <row r="783" spans="1:26" x14ac:dyDescent="0.25">
      <c r="A783" s="16" t="s">
        <v>99</v>
      </c>
      <c r="C783" s="42"/>
      <c r="E783" s="78">
        <f t="shared" ref="E783:E796" si="144">H783/F783</f>
        <v>0</v>
      </c>
      <c r="F783" s="52">
        <v>1.2</v>
      </c>
      <c r="I783" s="52">
        <f t="shared" ref="I783:I796" si="145">G783+(G783*K783)</f>
        <v>0</v>
      </c>
      <c r="J783" s="52">
        <f t="shared" ref="J783:J797" si="146">IF(H783&gt;0,H783,I783)</f>
        <v>0</v>
      </c>
      <c r="K783" s="52">
        <v>0.2</v>
      </c>
      <c r="L783" s="63"/>
      <c r="M783" s="63"/>
      <c r="N783" s="52">
        <f t="shared" ref="N783:N796" si="147">IF(L783="",0,(J783/L783)*M783)</f>
        <v>0</v>
      </c>
    </row>
    <row r="784" spans="1:26" x14ac:dyDescent="0.25">
      <c r="C784" s="42"/>
      <c r="E784" s="78">
        <f t="shared" si="144"/>
        <v>0</v>
      </c>
      <c r="F784" s="52">
        <v>1.2</v>
      </c>
      <c r="I784" s="52">
        <f t="shared" si="145"/>
        <v>0</v>
      </c>
      <c r="J784" s="52">
        <f t="shared" si="146"/>
        <v>0</v>
      </c>
      <c r="K784" s="52">
        <v>0.2</v>
      </c>
      <c r="L784" s="63"/>
      <c r="M784" s="63"/>
      <c r="N784" s="52">
        <f t="shared" si="147"/>
        <v>0</v>
      </c>
    </row>
    <row r="785" spans="1:26" x14ac:dyDescent="0.25">
      <c r="C785" s="30"/>
      <c r="E785" s="78">
        <f t="shared" si="144"/>
        <v>0</v>
      </c>
      <c r="F785" s="52">
        <v>1.2</v>
      </c>
      <c r="I785" s="52">
        <f t="shared" si="145"/>
        <v>0</v>
      </c>
      <c r="J785" s="52">
        <f t="shared" si="146"/>
        <v>0</v>
      </c>
      <c r="K785" s="52">
        <v>0.2</v>
      </c>
      <c r="L785" s="63"/>
      <c r="M785" s="63"/>
      <c r="N785" s="52">
        <f t="shared" si="147"/>
        <v>0</v>
      </c>
    </row>
    <row r="786" spans="1:26" x14ac:dyDescent="0.25">
      <c r="C786" s="30"/>
      <c r="E786" s="78">
        <f t="shared" si="144"/>
        <v>0</v>
      </c>
      <c r="F786" s="52">
        <v>1.2</v>
      </c>
      <c r="I786" s="52">
        <f t="shared" si="145"/>
        <v>0</v>
      </c>
      <c r="J786" s="52">
        <f t="shared" si="146"/>
        <v>0</v>
      </c>
      <c r="K786" s="52">
        <v>0.2</v>
      </c>
      <c r="L786" s="63"/>
      <c r="M786" s="63"/>
      <c r="N786" s="52">
        <f t="shared" si="147"/>
        <v>0</v>
      </c>
    </row>
    <row r="787" spans="1:26" x14ac:dyDescent="0.25">
      <c r="C787" s="30"/>
      <c r="E787" s="78">
        <f t="shared" si="144"/>
        <v>0</v>
      </c>
      <c r="F787" s="52">
        <v>1.2</v>
      </c>
      <c r="I787" s="52">
        <f t="shared" si="145"/>
        <v>0</v>
      </c>
      <c r="J787" s="52">
        <f t="shared" si="146"/>
        <v>0</v>
      </c>
      <c r="K787" s="52">
        <v>0.2</v>
      </c>
      <c r="N787" s="52">
        <f t="shared" si="147"/>
        <v>0</v>
      </c>
    </row>
    <row r="788" spans="1:26" x14ac:dyDescent="0.25">
      <c r="C788" s="30"/>
      <c r="E788" s="78">
        <f t="shared" si="144"/>
        <v>0</v>
      </c>
      <c r="F788" s="52">
        <v>1.2</v>
      </c>
      <c r="I788" s="52">
        <f t="shared" si="145"/>
        <v>0</v>
      </c>
      <c r="J788" s="52">
        <f t="shared" si="146"/>
        <v>0</v>
      </c>
      <c r="K788" s="52">
        <v>0.2</v>
      </c>
      <c r="L788" s="63"/>
      <c r="M788" s="63"/>
      <c r="N788" s="52">
        <f t="shared" si="147"/>
        <v>0</v>
      </c>
    </row>
    <row r="789" spans="1:26" x14ac:dyDescent="0.25">
      <c r="C789" s="30"/>
      <c r="E789" s="78">
        <f t="shared" si="144"/>
        <v>0</v>
      </c>
      <c r="F789" s="52">
        <v>1.2</v>
      </c>
      <c r="I789" s="52">
        <f t="shared" si="145"/>
        <v>0</v>
      </c>
      <c r="J789" s="52">
        <f t="shared" si="146"/>
        <v>0</v>
      </c>
      <c r="K789" s="52">
        <v>0.2</v>
      </c>
      <c r="N789" s="52">
        <f t="shared" si="147"/>
        <v>0</v>
      </c>
    </row>
    <row r="790" spans="1:26" x14ac:dyDescent="0.25">
      <c r="C790" s="30"/>
      <c r="E790" s="78">
        <f t="shared" si="144"/>
        <v>0</v>
      </c>
      <c r="F790" s="52">
        <v>1.2</v>
      </c>
      <c r="I790" s="52">
        <f t="shared" si="145"/>
        <v>0</v>
      </c>
      <c r="J790" s="52">
        <f t="shared" si="146"/>
        <v>0</v>
      </c>
      <c r="K790" s="52">
        <v>0.2</v>
      </c>
      <c r="L790" s="63"/>
      <c r="M790" s="63"/>
      <c r="N790" s="52">
        <f t="shared" si="147"/>
        <v>0</v>
      </c>
    </row>
    <row r="791" spans="1:26" x14ac:dyDescent="0.25">
      <c r="B791" s="76"/>
      <c r="C791" s="30"/>
      <c r="D791" s="25"/>
      <c r="E791" s="78">
        <f t="shared" si="144"/>
        <v>0</v>
      </c>
      <c r="F791" s="52">
        <v>1.2</v>
      </c>
      <c r="I791" s="52">
        <f t="shared" si="145"/>
        <v>0</v>
      </c>
      <c r="J791" s="52">
        <f t="shared" si="146"/>
        <v>0</v>
      </c>
      <c r="K791" s="52">
        <v>0.2</v>
      </c>
      <c r="N791" s="52">
        <f t="shared" si="147"/>
        <v>0</v>
      </c>
    </row>
    <row r="792" spans="1:26" x14ac:dyDescent="0.25">
      <c r="C792" s="43"/>
      <c r="E792" s="78">
        <f t="shared" si="144"/>
        <v>0</v>
      </c>
      <c r="F792" s="52">
        <v>1.2</v>
      </c>
      <c r="I792" s="52">
        <f t="shared" si="145"/>
        <v>0</v>
      </c>
      <c r="J792" s="52">
        <f t="shared" si="146"/>
        <v>0</v>
      </c>
      <c r="K792" s="52">
        <v>0.2</v>
      </c>
      <c r="M792" s="66"/>
      <c r="N792" s="52">
        <f t="shared" si="147"/>
        <v>0</v>
      </c>
    </row>
    <row r="793" spans="1:26" x14ac:dyDescent="0.25">
      <c r="C793" s="30"/>
      <c r="E793" s="78">
        <f t="shared" si="144"/>
        <v>0</v>
      </c>
      <c r="F793" s="52">
        <v>1.2</v>
      </c>
      <c r="I793" s="52">
        <f t="shared" si="145"/>
        <v>0</v>
      </c>
      <c r="J793" s="52">
        <f t="shared" si="146"/>
        <v>0</v>
      </c>
      <c r="K793" s="52">
        <v>0.2</v>
      </c>
      <c r="L793" s="63"/>
      <c r="M793" s="63"/>
      <c r="N793" s="52">
        <f t="shared" si="147"/>
        <v>0</v>
      </c>
    </row>
    <row r="794" spans="1:26" x14ac:dyDescent="0.25">
      <c r="C794" s="30"/>
      <c r="E794" s="78">
        <f t="shared" si="144"/>
        <v>0</v>
      </c>
      <c r="F794" s="52">
        <v>1.2</v>
      </c>
      <c r="I794" s="52">
        <f t="shared" si="145"/>
        <v>0</v>
      </c>
      <c r="J794" s="52">
        <f t="shared" si="146"/>
        <v>0</v>
      </c>
      <c r="K794" s="52">
        <v>0.2</v>
      </c>
      <c r="L794" s="63"/>
      <c r="M794" s="63"/>
      <c r="N794" s="52">
        <f t="shared" si="147"/>
        <v>0</v>
      </c>
    </row>
    <row r="795" spans="1:26" x14ac:dyDescent="0.25">
      <c r="C795" s="30"/>
      <c r="E795" s="78">
        <f t="shared" si="144"/>
        <v>0</v>
      </c>
      <c r="F795" s="52">
        <v>1.2</v>
      </c>
      <c r="I795" s="52">
        <f t="shared" si="145"/>
        <v>0</v>
      </c>
      <c r="J795" s="52">
        <f t="shared" si="146"/>
        <v>0</v>
      </c>
      <c r="K795" s="52">
        <v>0.2</v>
      </c>
      <c r="L795" s="63"/>
      <c r="M795" s="63"/>
      <c r="N795" s="52">
        <f t="shared" si="147"/>
        <v>0</v>
      </c>
    </row>
    <row r="796" spans="1:26" x14ac:dyDescent="0.25">
      <c r="A796" s="46" t="s">
        <v>26</v>
      </c>
      <c r="B796" s="47"/>
      <c r="C796" s="48">
        <f>SUM(C783:C795)</f>
        <v>0</v>
      </c>
      <c r="D796" s="49"/>
      <c r="E796" s="78">
        <f t="shared" si="144"/>
        <v>0</v>
      </c>
      <c r="F796" s="52">
        <v>1.2</v>
      </c>
      <c r="G796" s="52"/>
      <c r="H796" s="52"/>
      <c r="I796" s="52">
        <f t="shared" si="145"/>
        <v>0</v>
      </c>
      <c r="J796" s="52">
        <f t="shared" si="146"/>
        <v>0</v>
      </c>
      <c r="K796" s="52">
        <v>0.2</v>
      </c>
      <c r="L796" s="57"/>
      <c r="M796" s="57"/>
      <c r="N796" s="52">
        <f t="shared" si="147"/>
        <v>0</v>
      </c>
      <c r="O796" s="67"/>
    </row>
    <row r="797" spans="1:26" x14ac:dyDescent="0.25">
      <c r="A797" s="51" t="s">
        <v>27</v>
      </c>
      <c r="B797" s="77">
        <f>N797</f>
        <v>0</v>
      </c>
      <c r="C797" s="48" t="s">
        <v>28</v>
      </c>
      <c r="D797" s="80">
        <f>B797/$P$1</f>
        <v>0</v>
      </c>
      <c r="G797" s="52"/>
      <c r="H797" s="52"/>
      <c r="J797" s="52">
        <f t="shared" si="146"/>
        <v>0</v>
      </c>
      <c r="L797" s="57"/>
      <c r="M797" s="57"/>
      <c r="N797" s="52">
        <f>SUM(N783:N796)</f>
        <v>0</v>
      </c>
      <c r="O797" s="67"/>
    </row>
    <row r="798" spans="1:26" x14ac:dyDescent="0.25">
      <c r="A798" s="18"/>
      <c r="B798" s="19"/>
      <c r="C798" s="20"/>
      <c r="D798" s="21"/>
      <c r="E798" s="60"/>
      <c r="F798" s="60"/>
      <c r="G798" s="58"/>
      <c r="H798" s="58"/>
      <c r="I798" s="60"/>
      <c r="J798" s="60"/>
      <c r="K798" s="60"/>
      <c r="L798" s="59"/>
      <c r="M798" s="59"/>
      <c r="N798" s="60"/>
      <c r="O798" s="61"/>
      <c r="P798" s="23"/>
      <c r="Q798" s="23"/>
      <c r="R798" s="23"/>
      <c r="S798" s="23"/>
      <c r="T798" s="22"/>
      <c r="U798" s="18"/>
      <c r="V798" s="23"/>
      <c r="W798" s="23"/>
      <c r="X798" s="23"/>
      <c r="Y798" s="23"/>
      <c r="Z798" s="22"/>
    </row>
    <row r="799" spans="1:26" x14ac:dyDescent="0.25">
      <c r="A799" s="16" t="s">
        <v>99</v>
      </c>
      <c r="C799" s="42"/>
      <c r="E799" s="78">
        <f t="shared" ref="E799:E812" si="148">H799/F799</f>
        <v>0</v>
      </c>
      <c r="F799" s="52">
        <v>1.2</v>
      </c>
      <c r="I799" s="52">
        <f t="shared" ref="I799:I812" si="149">G799+(G799*K799)</f>
        <v>0</v>
      </c>
      <c r="J799" s="52">
        <f t="shared" ref="J799:J813" si="150">IF(H799&gt;0,H799,I799)</f>
        <v>0</v>
      </c>
      <c r="K799" s="52">
        <v>0.2</v>
      </c>
      <c r="L799" s="63"/>
      <c r="M799" s="63"/>
      <c r="N799" s="52">
        <f t="shared" ref="N799:N812" si="151">IF(L799="",0,(J799/L799)*M799)</f>
        <v>0</v>
      </c>
    </row>
    <row r="800" spans="1:26" x14ac:dyDescent="0.25">
      <c r="C800" s="42"/>
      <c r="E800" s="78">
        <f t="shared" si="148"/>
        <v>0</v>
      </c>
      <c r="F800" s="52">
        <v>1.2</v>
      </c>
      <c r="I800" s="52">
        <f t="shared" si="149"/>
        <v>0</v>
      </c>
      <c r="J800" s="52">
        <f t="shared" si="150"/>
        <v>0</v>
      </c>
      <c r="K800" s="52">
        <v>0.2</v>
      </c>
      <c r="L800" s="63"/>
      <c r="M800" s="63"/>
      <c r="N800" s="52">
        <f t="shared" si="151"/>
        <v>0</v>
      </c>
    </row>
    <row r="801" spans="1:26" x14ac:dyDescent="0.25">
      <c r="C801" s="30"/>
      <c r="E801" s="78">
        <f t="shared" si="148"/>
        <v>0</v>
      </c>
      <c r="F801" s="52">
        <v>1.2</v>
      </c>
      <c r="I801" s="52">
        <f t="shared" si="149"/>
        <v>0</v>
      </c>
      <c r="J801" s="52">
        <f t="shared" si="150"/>
        <v>0</v>
      </c>
      <c r="K801" s="52">
        <v>0.2</v>
      </c>
      <c r="L801" s="63"/>
      <c r="M801" s="63"/>
      <c r="N801" s="52">
        <f t="shared" si="151"/>
        <v>0</v>
      </c>
    </row>
    <row r="802" spans="1:26" x14ac:dyDescent="0.25">
      <c r="C802" s="30"/>
      <c r="E802" s="78">
        <f t="shared" si="148"/>
        <v>0</v>
      </c>
      <c r="F802" s="52">
        <v>1.2</v>
      </c>
      <c r="I802" s="52">
        <f t="shared" si="149"/>
        <v>0</v>
      </c>
      <c r="J802" s="52">
        <f t="shared" si="150"/>
        <v>0</v>
      </c>
      <c r="K802" s="52">
        <v>0.2</v>
      </c>
      <c r="L802" s="63"/>
      <c r="M802" s="63"/>
      <c r="N802" s="52">
        <f t="shared" si="151"/>
        <v>0</v>
      </c>
    </row>
    <row r="803" spans="1:26" x14ac:dyDescent="0.25">
      <c r="C803" s="30"/>
      <c r="E803" s="78">
        <f t="shared" si="148"/>
        <v>0</v>
      </c>
      <c r="F803" s="52">
        <v>1.2</v>
      </c>
      <c r="I803" s="52">
        <f t="shared" si="149"/>
        <v>0</v>
      </c>
      <c r="J803" s="52">
        <f t="shared" si="150"/>
        <v>0</v>
      </c>
      <c r="K803" s="52">
        <v>0.2</v>
      </c>
      <c r="N803" s="52">
        <f t="shared" si="151"/>
        <v>0</v>
      </c>
    </row>
    <row r="804" spans="1:26" x14ac:dyDescent="0.25">
      <c r="C804" s="30"/>
      <c r="E804" s="78">
        <f t="shared" si="148"/>
        <v>0</v>
      </c>
      <c r="F804" s="52">
        <v>1.2</v>
      </c>
      <c r="I804" s="52">
        <f t="shared" si="149"/>
        <v>0</v>
      </c>
      <c r="J804" s="52">
        <f t="shared" si="150"/>
        <v>0</v>
      </c>
      <c r="K804" s="52">
        <v>0.2</v>
      </c>
      <c r="L804" s="63"/>
      <c r="M804" s="63"/>
      <c r="N804" s="52">
        <f t="shared" si="151"/>
        <v>0</v>
      </c>
    </row>
    <row r="805" spans="1:26" x14ac:dyDescent="0.25">
      <c r="C805" s="30"/>
      <c r="E805" s="78">
        <f t="shared" si="148"/>
        <v>0</v>
      </c>
      <c r="F805" s="52">
        <v>1.2</v>
      </c>
      <c r="I805" s="52">
        <f t="shared" si="149"/>
        <v>0</v>
      </c>
      <c r="J805" s="52">
        <f t="shared" si="150"/>
        <v>0</v>
      </c>
      <c r="K805" s="52">
        <v>0.2</v>
      </c>
      <c r="N805" s="52">
        <f t="shared" si="151"/>
        <v>0</v>
      </c>
    </row>
    <row r="806" spans="1:26" x14ac:dyDescent="0.25">
      <c r="C806" s="30"/>
      <c r="E806" s="78">
        <f t="shared" si="148"/>
        <v>0</v>
      </c>
      <c r="F806" s="52">
        <v>1.2</v>
      </c>
      <c r="I806" s="52">
        <f t="shared" si="149"/>
        <v>0</v>
      </c>
      <c r="J806" s="52">
        <f t="shared" si="150"/>
        <v>0</v>
      </c>
      <c r="K806" s="52">
        <v>0.2</v>
      </c>
      <c r="L806" s="63"/>
      <c r="M806" s="63"/>
      <c r="N806" s="52">
        <f t="shared" si="151"/>
        <v>0</v>
      </c>
    </row>
    <row r="807" spans="1:26" x14ac:dyDescent="0.25">
      <c r="B807" s="76"/>
      <c r="C807" s="30"/>
      <c r="D807" s="25"/>
      <c r="E807" s="78">
        <f t="shared" si="148"/>
        <v>0</v>
      </c>
      <c r="F807" s="52">
        <v>1.2</v>
      </c>
      <c r="I807" s="52">
        <f t="shared" si="149"/>
        <v>0</v>
      </c>
      <c r="J807" s="52">
        <f t="shared" si="150"/>
        <v>0</v>
      </c>
      <c r="K807" s="52">
        <v>0.2</v>
      </c>
      <c r="N807" s="52">
        <f t="shared" si="151"/>
        <v>0</v>
      </c>
    </row>
    <row r="808" spans="1:26" x14ac:dyDescent="0.25">
      <c r="C808" s="43"/>
      <c r="E808" s="78">
        <f t="shared" si="148"/>
        <v>0</v>
      </c>
      <c r="F808" s="52">
        <v>1.2</v>
      </c>
      <c r="I808" s="52">
        <f t="shared" si="149"/>
        <v>0</v>
      </c>
      <c r="J808" s="52">
        <f t="shared" si="150"/>
        <v>0</v>
      </c>
      <c r="K808" s="52">
        <v>0.2</v>
      </c>
      <c r="M808" s="66"/>
      <c r="N808" s="52">
        <f t="shared" si="151"/>
        <v>0</v>
      </c>
    </row>
    <row r="809" spans="1:26" x14ac:dyDescent="0.25">
      <c r="C809" s="30"/>
      <c r="E809" s="78">
        <f t="shared" si="148"/>
        <v>0</v>
      </c>
      <c r="F809" s="52">
        <v>1.2</v>
      </c>
      <c r="I809" s="52">
        <f t="shared" si="149"/>
        <v>0</v>
      </c>
      <c r="J809" s="52">
        <f t="shared" si="150"/>
        <v>0</v>
      </c>
      <c r="K809" s="52">
        <v>0.2</v>
      </c>
      <c r="L809" s="63"/>
      <c r="M809" s="63"/>
      <c r="N809" s="52">
        <f t="shared" si="151"/>
        <v>0</v>
      </c>
    </row>
    <row r="810" spans="1:26" x14ac:dyDescent="0.25">
      <c r="C810" s="30"/>
      <c r="E810" s="78">
        <f t="shared" si="148"/>
        <v>0</v>
      </c>
      <c r="F810" s="52">
        <v>1.2</v>
      </c>
      <c r="I810" s="52">
        <f t="shared" si="149"/>
        <v>0</v>
      </c>
      <c r="J810" s="52">
        <f t="shared" si="150"/>
        <v>0</v>
      </c>
      <c r="K810" s="52">
        <v>0.2</v>
      </c>
      <c r="L810" s="63"/>
      <c r="M810" s="63"/>
      <c r="N810" s="52">
        <f t="shared" si="151"/>
        <v>0</v>
      </c>
    </row>
    <row r="811" spans="1:26" x14ac:dyDescent="0.25">
      <c r="C811" s="30"/>
      <c r="E811" s="78">
        <f t="shared" si="148"/>
        <v>0</v>
      </c>
      <c r="F811" s="52">
        <v>1.2</v>
      </c>
      <c r="I811" s="52">
        <f t="shared" si="149"/>
        <v>0</v>
      </c>
      <c r="J811" s="52">
        <f t="shared" si="150"/>
        <v>0</v>
      </c>
      <c r="K811" s="52">
        <v>0.2</v>
      </c>
      <c r="L811" s="63"/>
      <c r="M811" s="63"/>
      <c r="N811" s="52">
        <f t="shared" si="151"/>
        <v>0</v>
      </c>
    </row>
    <row r="812" spans="1:26" x14ac:dyDescent="0.25">
      <c r="A812" s="46" t="s">
        <v>26</v>
      </c>
      <c r="B812" s="47"/>
      <c r="C812" s="48">
        <f>SUM(C799:C811)</f>
        <v>0</v>
      </c>
      <c r="D812" s="49"/>
      <c r="E812" s="78">
        <f t="shared" si="148"/>
        <v>0</v>
      </c>
      <c r="F812" s="52">
        <v>1.2</v>
      </c>
      <c r="G812" s="52"/>
      <c r="H812" s="52"/>
      <c r="I812" s="52">
        <f t="shared" si="149"/>
        <v>0</v>
      </c>
      <c r="J812" s="52">
        <f t="shared" si="150"/>
        <v>0</v>
      </c>
      <c r="K812" s="52">
        <v>0.2</v>
      </c>
      <c r="L812" s="57"/>
      <c r="M812" s="57"/>
      <c r="N812" s="52">
        <f t="shared" si="151"/>
        <v>0</v>
      </c>
      <c r="O812" s="67"/>
    </row>
    <row r="813" spans="1:26" x14ac:dyDescent="0.25">
      <c r="A813" s="51" t="s">
        <v>27</v>
      </c>
      <c r="B813" s="77">
        <f>N813</f>
        <v>0</v>
      </c>
      <c r="C813" s="48" t="s">
        <v>28</v>
      </c>
      <c r="D813" s="80">
        <f>B813/$P$1</f>
        <v>0</v>
      </c>
      <c r="G813" s="52"/>
      <c r="H813" s="52"/>
      <c r="J813" s="52">
        <f t="shared" si="150"/>
        <v>0</v>
      </c>
      <c r="L813" s="57"/>
      <c r="M813" s="57"/>
      <c r="N813" s="52">
        <f>SUM(N799:N812)</f>
        <v>0</v>
      </c>
      <c r="O813" s="67"/>
    </row>
    <row r="814" spans="1:26" x14ac:dyDescent="0.25">
      <c r="A814" s="18"/>
      <c r="B814" s="19"/>
      <c r="C814" s="20"/>
      <c r="D814" s="21"/>
      <c r="E814" s="60"/>
      <c r="F814" s="60"/>
      <c r="G814" s="58"/>
      <c r="H814" s="58"/>
      <c r="I814" s="60"/>
      <c r="J814" s="60"/>
      <c r="K814" s="60"/>
      <c r="L814" s="59"/>
      <c r="M814" s="59"/>
      <c r="N814" s="60"/>
      <c r="O814" s="61"/>
      <c r="P814" s="23"/>
      <c r="Q814" s="23"/>
      <c r="R814" s="23"/>
      <c r="S814" s="23"/>
      <c r="T814" s="22"/>
      <c r="U814" s="18"/>
      <c r="V814" s="23"/>
      <c r="W814" s="23"/>
      <c r="X814" s="23"/>
      <c r="Y814" s="23"/>
      <c r="Z814" s="22"/>
    </row>
    <row r="815" spans="1:26" x14ac:dyDescent="0.25">
      <c r="A815" s="16" t="s">
        <v>99</v>
      </c>
      <c r="C815" s="42"/>
      <c r="E815" s="78">
        <f t="shared" ref="E815:E828" si="152">H815/F815</f>
        <v>0</v>
      </c>
      <c r="F815" s="52">
        <v>1.2</v>
      </c>
      <c r="I815" s="52">
        <f t="shared" ref="I815:I828" si="153">G815+(G815*K815)</f>
        <v>0</v>
      </c>
      <c r="J815" s="52">
        <f t="shared" ref="J815:J829" si="154">IF(H815&gt;0,H815,I815)</f>
        <v>0</v>
      </c>
      <c r="K815" s="52">
        <v>0.2</v>
      </c>
      <c r="L815" s="63"/>
      <c r="M815" s="63"/>
      <c r="N815" s="52">
        <f t="shared" ref="N815:N828" si="155">IF(L815="",0,(J815/L815)*M815)</f>
        <v>0</v>
      </c>
    </row>
    <row r="816" spans="1:26" x14ac:dyDescent="0.25">
      <c r="C816" s="42"/>
      <c r="E816" s="78">
        <f t="shared" si="152"/>
        <v>0</v>
      </c>
      <c r="F816" s="52">
        <v>1.2</v>
      </c>
      <c r="I816" s="52">
        <f t="shared" si="153"/>
        <v>0</v>
      </c>
      <c r="J816" s="52">
        <f t="shared" si="154"/>
        <v>0</v>
      </c>
      <c r="K816" s="52">
        <v>0.2</v>
      </c>
      <c r="L816" s="63"/>
      <c r="M816" s="63"/>
      <c r="N816" s="52">
        <f t="shared" si="155"/>
        <v>0</v>
      </c>
    </row>
    <row r="817" spans="1:26" x14ac:dyDescent="0.25">
      <c r="C817" s="30"/>
      <c r="E817" s="78">
        <f t="shared" si="152"/>
        <v>0</v>
      </c>
      <c r="F817" s="52">
        <v>1.2</v>
      </c>
      <c r="I817" s="52">
        <f t="shared" si="153"/>
        <v>0</v>
      </c>
      <c r="J817" s="52">
        <f t="shared" si="154"/>
        <v>0</v>
      </c>
      <c r="K817" s="52">
        <v>0.2</v>
      </c>
      <c r="L817" s="63"/>
      <c r="M817" s="63"/>
      <c r="N817" s="52">
        <f t="shared" si="155"/>
        <v>0</v>
      </c>
    </row>
    <row r="818" spans="1:26" x14ac:dyDescent="0.25">
      <c r="C818" s="30"/>
      <c r="E818" s="78">
        <f t="shared" si="152"/>
        <v>0</v>
      </c>
      <c r="F818" s="52">
        <v>1.2</v>
      </c>
      <c r="I818" s="52">
        <f t="shared" si="153"/>
        <v>0</v>
      </c>
      <c r="J818" s="52">
        <f t="shared" si="154"/>
        <v>0</v>
      </c>
      <c r="K818" s="52">
        <v>0.2</v>
      </c>
      <c r="L818" s="63"/>
      <c r="M818" s="63"/>
      <c r="N818" s="52">
        <f t="shared" si="155"/>
        <v>0</v>
      </c>
    </row>
    <row r="819" spans="1:26" x14ac:dyDescent="0.25">
      <c r="C819" s="30"/>
      <c r="E819" s="78">
        <f t="shared" si="152"/>
        <v>0</v>
      </c>
      <c r="F819" s="52">
        <v>1.2</v>
      </c>
      <c r="I819" s="52">
        <f t="shared" si="153"/>
        <v>0</v>
      </c>
      <c r="J819" s="52">
        <f t="shared" si="154"/>
        <v>0</v>
      </c>
      <c r="K819" s="52">
        <v>0.2</v>
      </c>
      <c r="N819" s="52">
        <f t="shared" si="155"/>
        <v>0</v>
      </c>
    </row>
    <row r="820" spans="1:26" x14ac:dyDescent="0.25">
      <c r="C820" s="30"/>
      <c r="E820" s="78">
        <f t="shared" si="152"/>
        <v>0</v>
      </c>
      <c r="F820" s="52">
        <v>1.2</v>
      </c>
      <c r="I820" s="52">
        <f t="shared" si="153"/>
        <v>0</v>
      </c>
      <c r="J820" s="52">
        <f t="shared" si="154"/>
        <v>0</v>
      </c>
      <c r="K820" s="52">
        <v>0.2</v>
      </c>
      <c r="L820" s="63"/>
      <c r="M820" s="63"/>
      <c r="N820" s="52">
        <f t="shared" si="155"/>
        <v>0</v>
      </c>
    </row>
    <row r="821" spans="1:26" x14ac:dyDescent="0.25">
      <c r="C821" s="30"/>
      <c r="E821" s="78">
        <f t="shared" si="152"/>
        <v>0</v>
      </c>
      <c r="F821" s="52">
        <v>1.2</v>
      </c>
      <c r="I821" s="52">
        <f t="shared" si="153"/>
        <v>0</v>
      </c>
      <c r="J821" s="52">
        <f t="shared" si="154"/>
        <v>0</v>
      </c>
      <c r="K821" s="52">
        <v>0.2</v>
      </c>
      <c r="N821" s="52">
        <f t="shared" si="155"/>
        <v>0</v>
      </c>
    </row>
    <row r="822" spans="1:26" x14ac:dyDescent="0.25">
      <c r="C822" s="30"/>
      <c r="E822" s="78">
        <f t="shared" si="152"/>
        <v>0</v>
      </c>
      <c r="F822" s="52">
        <v>1.2</v>
      </c>
      <c r="I822" s="52">
        <f t="shared" si="153"/>
        <v>0</v>
      </c>
      <c r="J822" s="52">
        <f t="shared" si="154"/>
        <v>0</v>
      </c>
      <c r="K822" s="52">
        <v>0.2</v>
      </c>
      <c r="L822" s="63"/>
      <c r="M822" s="63"/>
      <c r="N822" s="52">
        <f t="shared" si="155"/>
        <v>0</v>
      </c>
    </row>
    <row r="823" spans="1:26" x14ac:dyDescent="0.25">
      <c r="B823" s="76"/>
      <c r="C823" s="30"/>
      <c r="D823" s="25"/>
      <c r="E823" s="78">
        <f t="shared" si="152"/>
        <v>0</v>
      </c>
      <c r="F823" s="52">
        <v>1.2</v>
      </c>
      <c r="I823" s="52">
        <f t="shared" si="153"/>
        <v>0</v>
      </c>
      <c r="J823" s="52">
        <f t="shared" si="154"/>
        <v>0</v>
      </c>
      <c r="K823" s="52">
        <v>0.2</v>
      </c>
      <c r="N823" s="52">
        <f t="shared" si="155"/>
        <v>0</v>
      </c>
    </row>
    <row r="824" spans="1:26" x14ac:dyDescent="0.25">
      <c r="C824" s="43"/>
      <c r="E824" s="78">
        <f t="shared" si="152"/>
        <v>0</v>
      </c>
      <c r="F824" s="52">
        <v>1.2</v>
      </c>
      <c r="I824" s="52">
        <f t="shared" si="153"/>
        <v>0</v>
      </c>
      <c r="J824" s="52">
        <f t="shared" si="154"/>
        <v>0</v>
      </c>
      <c r="K824" s="52">
        <v>0.2</v>
      </c>
      <c r="M824" s="66"/>
      <c r="N824" s="52">
        <f t="shared" si="155"/>
        <v>0</v>
      </c>
    </row>
    <row r="825" spans="1:26" x14ac:dyDescent="0.25">
      <c r="C825" s="30"/>
      <c r="E825" s="78">
        <f t="shared" si="152"/>
        <v>0</v>
      </c>
      <c r="F825" s="52">
        <v>1.2</v>
      </c>
      <c r="I825" s="52">
        <f t="shared" si="153"/>
        <v>0</v>
      </c>
      <c r="J825" s="52">
        <f t="shared" si="154"/>
        <v>0</v>
      </c>
      <c r="K825" s="52">
        <v>0.2</v>
      </c>
      <c r="L825" s="63"/>
      <c r="M825" s="63"/>
      <c r="N825" s="52">
        <f t="shared" si="155"/>
        <v>0</v>
      </c>
    </row>
    <row r="826" spans="1:26" x14ac:dyDescent="0.25">
      <c r="C826" s="30"/>
      <c r="E826" s="78">
        <f t="shared" si="152"/>
        <v>0</v>
      </c>
      <c r="F826" s="52">
        <v>1.2</v>
      </c>
      <c r="I826" s="52">
        <f t="shared" si="153"/>
        <v>0</v>
      </c>
      <c r="J826" s="52">
        <f t="shared" si="154"/>
        <v>0</v>
      </c>
      <c r="K826" s="52">
        <v>0.2</v>
      </c>
      <c r="L826" s="63"/>
      <c r="M826" s="63"/>
      <c r="N826" s="52">
        <f t="shared" si="155"/>
        <v>0</v>
      </c>
    </row>
    <row r="827" spans="1:26" x14ac:dyDescent="0.25">
      <c r="C827" s="30"/>
      <c r="E827" s="78">
        <f t="shared" si="152"/>
        <v>0</v>
      </c>
      <c r="F827" s="52">
        <v>1.2</v>
      </c>
      <c r="I827" s="52">
        <f t="shared" si="153"/>
        <v>0</v>
      </c>
      <c r="J827" s="52">
        <f t="shared" si="154"/>
        <v>0</v>
      </c>
      <c r="K827" s="52">
        <v>0.2</v>
      </c>
      <c r="L827" s="63"/>
      <c r="M827" s="63"/>
      <c r="N827" s="52">
        <f t="shared" si="155"/>
        <v>0</v>
      </c>
    </row>
    <row r="828" spans="1:26" x14ac:dyDescent="0.25">
      <c r="A828" s="46" t="s">
        <v>26</v>
      </c>
      <c r="B828" s="47"/>
      <c r="C828" s="48">
        <f>SUM(C815:C827)</f>
        <v>0</v>
      </c>
      <c r="D828" s="49"/>
      <c r="E828" s="78">
        <f t="shared" si="152"/>
        <v>0</v>
      </c>
      <c r="F828" s="52">
        <v>1.2</v>
      </c>
      <c r="G828" s="52"/>
      <c r="H828" s="52"/>
      <c r="I828" s="52">
        <f t="shared" si="153"/>
        <v>0</v>
      </c>
      <c r="J828" s="52">
        <f t="shared" si="154"/>
        <v>0</v>
      </c>
      <c r="K828" s="52">
        <v>0.2</v>
      </c>
      <c r="L828" s="57"/>
      <c r="M828" s="57"/>
      <c r="N828" s="52">
        <f t="shared" si="155"/>
        <v>0</v>
      </c>
      <c r="O828" s="67"/>
    </row>
    <row r="829" spans="1:26" x14ac:dyDescent="0.25">
      <c r="A829" s="51" t="s">
        <v>27</v>
      </c>
      <c r="B829" s="77">
        <f>N829</f>
        <v>0</v>
      </c>
      <c r="C829" s="48" t="s">
        <v>28</v>
      </c>
      <c r="D829" s="80">
        <f>B829/$P$1</f>
        <v>0</v>
      </c>
      <c r="G829" s="52"/>
      <c r="H829" s="52"/>
      <c r="J829" s="52">
        <f t="shared" si="154"/>
        <v>0</v>
      </c>
      <c r="L829" s="57"/>
      <c r="M829" s="57"/>
      <c r="N829" s="52">
        <f>SUM(N815:N828)</f>
        <v>0</v>
      </c>
      <c r="O829" s="67"/>
    </row>
    <row r="830" spans="1:26" x14ac:dyDescent="0.25">
      <c r="A830" s="18"/>
      <c r="B830" s="19"/>
      <c r="C830" s="20"/>
      <c r="D830" s="21"/>
      <c r="E830" s="60"/>
      <c r="F830" s="60"/>
      <c r="G830" s="58"/>
      <c r="H830" s="58"/>
      <c r="I830" s="60"/>
      <c r="J830" s="60"/>
      <c r="K830" s="60"/>
      <c r="L830" s="59"/>
      <c r="M830" s="59"/>
      <c r="N830" s="60"/>
      <c r="O830" s="61"/>
      <c r="P830" s="23"/>
      <c r="Q830" s="23"/>
      <c r="R830" s="23"/>
      <c r="S830" s="23"/>
      <c r="T830" s="22"/>
      <c r="U830" s="18"/>
      <c r="V830" s="23"/>
      <c r="W830" s="23"/>
      <c r="X830" s="23"/>
      <c r="Y830" s="23"/>
      <c r="Z830" s="22"/>
    </row>
    <row r="831" spans="1:26" x14ac:dyDescent="0.25">
      <c r="A831" s="16" t="s">
        <v>99</v>
      </c>
      <c r="C831" s="42"/>
      <c r="E831" s="78">
        <f t="shared" ref="E831:E844" si="156">H831/F831</f>
        <v>0</v>
      </c>
      <c r="F831" s="52">
        <v>1.2</v>
      </c>
      <c r="I831" s="52">
        <f t="shared" ref="I831:I844" si="157">G831+(G831*K831)</f>
        <v>0</v>
      </c>
      <c r="J831" s="52">
        <f t="shared" ref="J831:J845" si="158">IF(H831&gt;0,H831,I831)</f>
        <v>0</v>
      </c>
      <c r="K831" s="52">
        <v>0.2</v>
      </c>
      <c r="L831" s="63"/>
      <c r="M831" s="63"/>
      <c r="N831" s="52">
        <f t="shared" ref="N831:N844" si="159">IF(L831="",0,(J831/L831)*M831)</f>
        <v>0</v>
      </c>
    </row>
    <row r="832" spans="1:26" x14ac:dyDescent="0.25">
      <c r="C832" s="42"/>
      <c r="E832" s="78">
        <f t="shared" si="156"/>
        <v>0</v>
      </c>
      <c r="F832" s="52">
        <v>1.2</v>
      </c>
      <c r="I832" s="52">
        <f t="shared" si="157"/>
        <v>0</v>
      </c>
      <c r="J832" s="52">
        <f t="shared" si="158"/>
        <v>0</v>
      </c>
      <c r="K832" s="52">
        <v>0.2</v>
      </c>
      <c r="L832" s="63"/>
      <c r="M832" s="63"/>
      <c r="N832" s="52">
        <f t="shared" si="159"/>
        <v>0</v>
      </c>
    </row>
    <row r="833" spans="1:26" x14ac:dyDescent="0.25">
      <c r="C833" s="30"/>
      <c r="E833" s="78">
        <f t="shared" si="156"/>
        <v>0</v>
      </c>
      <c r="F833" s="52">
        <v>1.2</v>
      </c>
      <c r="I833" s="52">
        <f t="shared" si="157"/>
        <v>0</v>
      </c>
      <c r="J833" s="52">
        <f t="shared" si="158"/>
        <v>0</v>
      </c>
      <c r="K833" s="52">
        <v>0.2</v>
      </c>
      <c r="L833" s="63"/>
      <c r="M833" s="63"/>
      <c r="N833" s="52">
        <f t="shared" si="159"/>
        <v>0</v>
      </c>
    </row>
    <row r="834" spans="1:26" x14ac:dyDescent="0.25">
      <c r="C834" s="30"/>
      <c r="E834" s="78">
        <f t="shared" si="156"/>
        <v>0</v>
      </c>
      <c r="F834" s="52">
        <v>1.2</v>
      </c>
      <c r="I834" s="52">
        <f t="shared" si="157"/>
        <v>0</v>
      </c>
      <c r="J834" s="52">
        <f t="shared" si="158"/>
        <v>0</v>
      </c>
      <c r="K834" s="52">
        <v>0.2</v>
      </c>
      <c r="L834" s="63"/>
      <c r="M834" s="63"/>
      <c r="N834" s="52">
        <f t="shared" si="159"/>
        <v>0</v>
      </c>
    </row>
    <row r="835" spans="1:26" x14ac:dyDescent="0.25">
      <c r="C835" s="30"/>
      <c r="E835" s="78">
        <f t="shared" si="156"/>
        <v>0</v>
      </c>
      <c r="F835" s="52">
        <v>1.2</v>
      </c>
      <c r="I835" s="52">
        <f t="shared" si="157"/>
        <v>0</v>
      </c>
      <c r="J835" s="52">
        <f t="shared" si="158"/>
        <v>0</v>
      </c>
      <c r="K835" s="52">
        <v>0.2</v>
      </c>
      <c r="N835" s="52">
        <f t="shared" si="159"/>
        <v>0</v>
      </c>
    </row>
    <row r="836" spans="1:26" x14ac:dyDescent="0.25">
      <c r="C836" s="30"/>
      <c r="E836" s="78">
        <f t="shared" si="156"/>
        <v>0</v>
      </c>
      <c r="F836" s="52">
        <v>1.2</v>
      </c>
      <c r="I836" s="52">
        <f t="shared" si="157"/>
        <v>0</v>
      </c>
      <c r="J836" s="52">
        <f t="shared" si="158"/>
        <v>0</v>
      </c>
      <c r="K836" s="52">
        <v>0.2</v>
      </c>
      <c r="L836" s="63"/>
      <c r="M836" s="63"/>
      <c r="N836" s="52">
        <f t="shared" si="159"/>
        <v>0</v>
      </c>
    </row>
    <row r="837" spans="1:26" x14ac:dyDescent="0.25">
      <c r="C837" s="30"/>
      <c r="E837" s="78">
        <f t="shared" si="156"/>
        <v>0</v>
      </c>
      <c r="F837" s="52">
        <v>1.2</v>
      </c>
      <c r="I837" s="52">
        <f t="shared" si="157"/>
        <v>0</v>
      </c>
      <c r="J837" s="52">
        <f t="shared" si="158"/>
        <v>0</v>
      </c>
      <c r="K837" s="52">
        <v>0.2</v>
      </c>
      <c r="N837" s="52">
        <f t="shared" si="159"/>
        <v>0</v>
      </c>
    </row>
    <row r="838" spans="1:26" x14ac:dyDescent="0.25">
      <c r="C838" s="30"/>
      <c r="E838" s="78">
        <f t="shared" si="156"/>
        <v>0</v>
      </c>
      <c r="F838" s="52">
        <v>1.2</v>
      </c>
      <c r="I838" s="52">
        <f t="shared" si="157"/>
        <v>0</v>
      </c>
      <c r="J838" s="52">
        <f t="shared" si="158"/>
        <v>0</v>
      </c>
      <c r="K838" s="52">
        <v>0.2</v>
      </c>
      <c r="L838" s="63"/>
      <c r="M838" s="63"/>
      <c r="N838" s="52">
        <f t="shared" si="159"/>
        <v>0</v>
      </c>
    </row>
    <row r="839" spans="1:26" x14ac:dyDescent="0.25">
      <c r="B839" s="76"/>
      <c r="C839" s="30"/>
      <c r="D839" s="25"/>
      <c r="E839" s="78">
        <f t="shared" si="156"/>
        <v>0</v>
      </c>
      <c r="F839" s="52">
        <v>1.2</v>
      </c>
      <c r="I839" s="52">
        <f t="shared" si="157"/>
        <v>0</v>
      </c>
      <c r="J839" s="52">
        <f t="shared" si="158"/>
        <v>0</v>
      </c>
      <c r="K839" s="52">
        <v>0.2</v>
      </c>
      <c r="N839" s="52">
        <f t="shared" si="159"/>
        <v>0</v>
      </c>
    </row>
    <row r="840" spans="1:26" x14ac:dyDescent="0.25">
      <c r="C840" s="43"/>
      <c r="E840" s="78">
        <f t="shared" si="156"/>
        <v>0</v>
      </c>
      <c r="F840" s="52">
        <v>1.2</v>
      </c>
      <c r="I840" s="52">
        <f t="shared" si="157"/>
        <v>0</v>
      </c>
      <c r="J840" s="52">
        <f t="shared" si="158"/>
        <v>0</v>
      </c>
      <c r="K840" s="52">
        <v>0.2</v>
      </c>
      <c r="M840" s="66"/>
      <c r="N840" s="52">
        <f t="shared" si="159"/>
        <v>0</v>
      </c>
    </row>
    <row r="841" spans="1:26" x14ac:dyDescent="0.25">
      <c r="C841" s="30"/>
      <c r="E841" s="78">
        <f t="shared" si="156"/>
        <v>0</v>
      </c>
      <c r="F841" s="52">
        <v>1.2</v>
      </c>
      <c r="I841" s="52">
        <f t="shared" si="157"/>
        <v>0</v>
      </c>
      <c r="J841" s="52">
        <f t="shared" si="158"/>
        <v>0</v>
      </c>
      <c r="K841" s="52">
        <v>0.2</v>
      </c>
      <c r="L841" s="63"/>
      <c r="M841" s="63"/>
      <c r="N841" s="52">
        <f t="shared" si="159"/>
        <v>0</v>
      </c>
    </row>
    <row r="842" spans="1:26" x14ac:dyDescent="0.25">
      <c r="C842" s="30"/>
      <c r="E842" s="78">
        <f t="shared" si="156"/>
        <v>0</v>
      </c>
      <c r="F842" s="52">
        <v>1.2</v>
      </c>
      <c r="I842" s="52">
        <f t="shared" si="157"/>
        <v>0</v>
      </c>
      <c r="J842" s="52">
        <f t="shared" si="158"/>
        <v>0</v>
      </c>
      <c r="K842" s="52">
        <v>0.2</v>
      </c>
      <c r="L842" s="63"/>
      <c r="M842" s="63"/>
      <c r="N842" s="52">
        <f t="shared" si="159"/>
        <v>0</v>
      </c>
    </row>
    <row r="843" spans="1:26" x14ac:dyDescent="0.25">
      <c r="C843" s="30"/>
      <c r="E843" s="78">
        <f t="shared" si="156"/>
        <v>0</v>
      </c>
      <c r="F843" s="52">
        <v>1.2</v>
      </c>
      <c r="I843" s="52">
        <f t="shared" si="157"/>
        <v>0</v>
      </c>
      <c r="J843" s="52">
        <f t="shared" si="158"/>
        <v>0</v>
      </c>
      <c r="K843" s="52">
        <v>0.2</v>
      </c>
      <c r="L843" s="63"/>
      <c r="M843" s="63"/>
      <c r="N843" s="52">
        <f t="shared" si="159"/>
        <v>0</v>
      </c>
    </row>
    <row r="844" spans="1:26" x14ac:dyDescent="0.25">
      <c r="A844" s="46" t="s">
        <v>26</v>
      </c>
      <c r="B844" s="47"/>
      <c r="C844" s="48">
        <f>SUM(C831:C843)</f>
        <v>0</v>
      </c>
      <c r="D844" s="49"/>
      <c r="E844" s="78">
        <f t="shared" si="156"/>
        <v>0</v>
      </c>
      <c r="F844" s="52">
        <v>1.2</v>
      </c>
      <c r="G844" s="52"/>
      <c r="H844" s="52"/>
      <c r="I844" s="52">
        <f t="shared" si="157"/>
        <v>0</v>
      </c>
      <c r="J844" s="52">
        <f t="shared" si="158"/>
        <v>0</v>
      </c>
      <c r="K844" s="52">
        <v>0.2</v>
      </c>
      <c r="L844" s="57"/>
      <c r="M844" s="57"/>
      <c r="N844" s="52">
        <f t="shared" si="159"/>
        <v>0</v>
      </c>
      <c r="O844" s="67"/>
    </row>
    <row r="845" spans="1:26" x14ac:dyDescent="0.25">
      <c r="A845" s="51" t="s">
        <v>27</v>
      </c>
      <c r="B845" s="77">
        <f>N845</f>
        <v>0</v>
      </c>
      <c r="C845" s="48" t="s">
        <v>28</v>
      </c>
      <c r="D845" s="80">
        <f>B845/$P$1</f>
        <v>0</v>
      </c>
      <c r="G845" s="52"/>
      <c r="H845" s="52"/>
      <c r="J845" s="52">
        <f t="shared" si="158"/>
        <v>0</v>
      </c>
      <c r="L845" s="57"/>
      <c r="M845" s="57"/>
      <c r="N845" s="52">
        <f>SUM(N831:N844)</f>
        <v>0</v>
      </c>
      <c r="O845" s="67"/>
    </row>
    <row r="846" spans="1:26" x14ac:dyDescent="0.25">
      <c r="A846" s="18"/>
      <c r="B846" s="19"/>
      <c r="C846" s="20"/>
      <c r="D846" s="21"/>
      <c r="E846" s="60"/>
      <c r="F846" s="60"/>
      <c r="G846" s="58"/>
      <c r="H846" s="58"/>
      <c r="I846" s="60"/>
      <c r="J846" s="60"/>
      <c r="K846" s="60"/>
      <c r="L846" s="59"/>
      <c r="M846" s="59"/>
      <c r="N846" s="60"/>
      <c r="O846" s="61"/>
      <c r="P846" s="23"/>
      <c r="Q846" s="23"/>
      <c r="R846" s="23"/>
      <c r="S846" s="23"/>
      <c r="T846" s="22"/>
      <c r="U846" s="18"/>
      <c r="V846" s="23"/>
      <c r="W846" s="23"/>
      <c r="X846" s="23"/>
      <c r="Y846" s="23"/>
      <c r="Z846" s="22"/>
    </row>
    <row r="847" spans="1:26" x14ac:dyDescent="0.25">
      <c r="A847" s="16" t="s">
        <v>99</v>
      </c>
      <c r="C847" s="42"/>
      <c r="E847" s="78">
        <f t="shared" ref="E847:E860" si="160">H847/F847</f>
        <v>0</v>
      </c>
      <c r="F847" s="52">
        <v>1.2</v>
      </c>
      <c r="I847" s="52">
        <f t="shared" ref="I847:I860" si="161">G847+(G847*K847)</f>
        <v>0</v>
      </c>
      <c r="J847" s="52">
        <f t="shared" ref="J847:J861" si="162">IF(H847&gt;0,H847,I847)</f>
        <v>0</v>
      </c>
      <c r="K847" s="52">
        <v>0.2</v>
      </c>
      <c r="L847" s="63"/>
      <c r="M847" s="63"/>
      <c r="N847" s="52">
        <f t="shared" ref="N847:N860" si="163">IF(L847="",0,(J847/L847)*M847)</f>
        <v>0</v>
      </c>
    </row>
    <row r="848" spans="1:26" x14ac:dyDescent="0.25">
      <c r="C848" s="42"/>
      <c r="E848" s="78">
        <f t="shared" si="160"/>
        <v>0</v>
      </c>
      <c r="F848" s="52">
        <v>1.2</v>
      </c>
      <c r="I848" s="52">
        <f t="shared" si="161"/>
        <v>0</v>
      </c>
      <c r="J848" s="52">
        <f t="shared" si="162"/>
        <v>0</v>
      </c>
      <c r="K848" s="52">
        <v>0.2</v>
      </c>
      <c r="L848" s="63"/>
      <c r="M848" s="63"/>
      <c r="N848" s="52">
        <f t="shared" si="163"/>
        <v>0</v>
      </c>
    </row>
    <row r="849" spans="1:26" x14ac:dyDescent="0.25">
      <c r="C849" s="30"/>
      <c r="E849" s="78">
        <f t="shared" si="160"/>
        <v>0</v>
      </c>
      <c r="F849" s="52">
        <v>1.2</v>
      </c>
      <c r="I849" s="52">
        <f t="shared" si="161"/>
        <v>0</v>
      </c>
      <c r="J849" s="52">
        <f t="shared" si="162"/>
        <v>0</v>
      </c>
      <c r="K849" s="52">
        <v>0.2</v>
      </c>
      <c r="L849" s="63"/>
      <c r="M849" s="63"/>
      <c r="N849" s="52">
        <f t="shared" si="163"/>
        <v>0</v>
      </c>
    </row>
    <row r="850" spans="1:26" x14ac:dyDescent="0.25">
      <c r="C850" s="30"/>
      <c r="E850" s="78">
        <f t="shared" si="160"/>
        <v>0</v>
      </c>
      <c r="F850" s="52">
        <v>1.2</v>
      </c>
      <c r="I850" s="52">
        <f t="shared" si="161"/>
        <v>0</v>
      </c>
      <c r="J850" s="52">
        <f t="shared" si="162"/>
        <v>0</v>
      </c>
      <c r="K850" s="52">
        <v>0.2</v>
      </c>
      <c r="L850" s="63"/>
      <c r="M850" s="63"/>
      <c r="N850" s="52">
        <f t="shared" si="163"/>
        <v>0</v>
      </c>
    </row>
    <row r="851" spans="1:26" x14ac:dyDescent="0.25">
      <c r="C851" s="30"/>
      <c r="E851" s="78">
        <f t="shared" si="160"/>
        <v>0</v>
      </c>
      <c r="F851" s="52">
        <v>1.2</v>
      </c>
      <c r="I851" s="52">
        <f t="shared" si="161"/>
        <v>0</v>
      </c>
      <c r="J851" s="52">
        <f t="shared" si="162"/>
        <v>0</v>
      </c>
      <c r="K851" s="52">
        <v>0.2</v>
      </c>
      <c r="N851" s="52">
        <f t="shared" si="163"/>
        <v>0</v>
      </c>
    </row>
    <row r="852" spans="1:26" x14ac:dyDescent="0.25">
      <c r="C852" s="30"/>
      <c r="E852" s="78">
        <f t="shared" si="160"/>
        <v>0</v>
      </c>
      <c r="F852" s="52">
        <v>1.2</v>
      </c>
      <c r="I852" s="52">
        <f t="shared" si="161"/>
        <v>0</v>
      </c>
      <c r="J852" s="52">
        <f t="shared" si="162"/>
        <v>0</v>
      </c>
      <c r="K852" s="52">
        <v>0.2</v>
      </c>
      <c r="L852" s="63"/>
      <c r="M852" s="63"/>
      <c r="N852" s="52">
        <f t="shared" si="163"/>
        <v>0</v>
      </c>
    </row>
    <row r="853" spans="1:26" x14ac:dyDescent="0.25">
      <c r="C853" s="30"/>
      <c r="E853" s="78">
        <f t="shared" si="160"/>
        <v>0</v>
      </c>
      <c r="F853" s="52">
        <v>1.2</v>
      </c>
      <c r="I853" s="52">
        <f t="shared" si="161"/>
        <v>0</v>
      </c>
      <c r="J853" s="52">
        <f t="shared" si="162"/>
        <v>0</v>
      </c>
      <c r="K853" s="52">
        <v>0.2</v>
      </c>
      <c r="N853" s="52">
        <f t="shared" si="163"/>
        <v>0</v>
      </c>
    </row>
    <row r="854" spans="1:26" x14ac:dyDescent="0.25">
      <c r="C854" s="30"/>
      <c r="E854" s="78">
        <f t="shared" si="160"/>
        <v>0</v>
      </c>
      <c r="F854" s="52">
        <v>1.2</v>
      </c>
      <c r="I854" s="52">
        <f t="shared" si="161"/>
        <v>0</v>
      </c>
      <c r="J854" s="52">
        <f t="shared" si="162"/>
        <v>0</v>
      </c>
      <c r="K854" s="52">
        <v>0.2</v>
      </c>
      <c r="L854" s="63"/>
      <c r="M854" s="63"/>
      <c r="N854" s="52">
        <f t="shared" si="163"/>
        <v>0</v>
      </c>
    </row>
    <row r="855" spans="1:26" x14ac:dyDescent="0.25">
      <c r="B855" s="76"/>
      <c r="C855" s="30"/>
      <c r="D855" s="25"/>
      <c r="E855" s="78">
        <f t="shared" si="160"/>
        <v>0</v>
      </c>
      <c r="F855" s="52">
        <v>1.2</v>
      </c>
      <c r="I855" s="52">
        <f t="shared" si="161"/>
        <v>0</v>
      </c>
      <c r="J855" s="52">
        <f t="shared" si="162"/>
        <v>0</v>
      </c>
      <c r="K855" s="52">
        <v>0.2</v>
      </c>
      <c r="N855" s="52">
        <f t="shared" si="163"/>
        <v>0</v>
      </c>
    </row>
    <row r="856" spans="1:26" x14ac:dyDescent="0.25">
      <c r="C856" s="43"/>
      <c r="E856" s="78">
        <f t="shared" si="160"/>
        <v>0</v>
      </c>
      <c r="F856" s="52">
        <v>1.2</v>
      </c>
      <c r="I856" s="52">
        <f t="shared" si="161"/>
        <v>0</v>
      </c>
      <c r="J856" s="52">
        <f t="shared" si="162"/>
        <v>0</v>
      </c>
      <c r="K856" s="52">
        <v>0.2</v>
      </c>
      <c r="M856" s="66"/>
      <c r="N856" s="52">
        <f t="shared" si="163"/>
        <v>0</v>
      </c>
    </row>
    <row r="857" spans="1:26" x14ac:dyDescent="0.25">
      <c r="C857" s="30"/>
      <c r="E857" s="78">
        <f t="shared" si="160"/>
        <v>0</v>
      </c>
      <c r="F857" s="52">
        <v>1.2</v>
      </c>
      <c r="I857" s="52">
        <f t="shared" si="161"/>
        <v>0</v>
      </c>
      <c r="J857" s="52">
        <f t="shared" si="162"/>
        <v>0</v>
      </c>
      <c r="K857" s="52">
        <v>0.2</v>
      </c>
      <c r="L857" s="63"/>
      <c r="M857" s="63"/>
      <c r="N857" s="52">
        <f t="shared" si="163"/>
        <v>0</v>
      </c>
    </row>
    <row r="858" spans="1:26" x14ac:dyDescent="0.25">
      <c r="C858" s="30"/>
      <c r="E858" s="78">
        <f t="shared" si="160"/>
        <v>0</v>
      </c>
      <c r="F858" s="52">
        <v>1.2</v>
      </c>
      <c r="I858" s="52">
        <f t="shared" si="161"/>
        <v>0</v>
      </c>
      <c r="J858" s="52">
        <f t="shared" si="162"/>
        <v>0</v>
      </c>
      <c r="K858" s="52">
        <v>0.2</v>
      </c>
      <c r="L858" s="63"/>
      <c r="M858" s="63"/>
      <c r="N858" s="52">
        <f t="shared" si="163"/>
        <v>0</v>
      </c>
    </row>
    <row r="859" spans="1:26" x14ac:dyDescent="0.25">
      <c r="C859" s="30"/>
      <c r="E859" s="78">
        <f t="shared" si="160"/>
        <v>0</v>
      </c>
      <c r="F859" s="52">
        <v>1.2</v>
      </c>
      <c r="I859" s="52">
        <f t="shared" si="161"/>
        <v>0</v>
      </c>
      <c r="J859" s="52">
        <f t="shared" si="162"/>
        <v>0</v>
      </c>
      <c r="K859" s="52">
        <v>0.2</v>
      </c>
      <c r="L859" s="63"/>
      <c r="M859" s="63"/>
      <c r="N859" s="52">
        <f t="shared" si="163"/>
        <v>0</v>
      </c>
    </row>
    <row r="860" spans="1:26" x14ac:dyDescent="0.25">
      <c r="A860" s="46" t="s">
        <v>26</v>
      </c>
      <c r="B860" s="47"/>
      <c r="C860" s="48">
        <f>SUM(C847:C859)</f>
        <v>0</v>
      </c>
      <c r="D860" s="49"/>
      <c r="E860" s="78">
        <f t="shared" si="160"/>
        <v>0</v>
      </c>
      <c r="F860" s="52">
        <v>1.2</v>
      </c>
      <c r="G860" s="52"/>
      <c r="H860" s="52"/>
      <c r="I860" s="52">
        <f t="shared" si="161"/>
        <v>0</v>
      </c>
      <c r="J860" s="52">
        <f t="shared" si="162"/>
        <v>0</v>
      </c>
      <c r="K860" s="52">
        <v>0.2</v>
      </c>
      <c r="L860" s="57"/>
      <c r="M860" s="57"/>
      <c r="N860" s="52">
        <f t="shared" si="163"/>
        <v>0</v>
      </c>
      <c r="O860" s="67"/>
    </row>
    <row r="861" spans="1:26" x14ac:dyDescent="0.25">
      <c r="A861" s="51" t="s">
        <v>27</v>
      </c>
      <c r="B861" s="77">
        <f>N861</f>
        <v>0</v>
      </c>
      <c r="C861" s="48" t="s">
        <v>28</v>
      </c>
      <c r="D861" s="80">
        <f>B861/$P$1</f>
        <v>0</v>
      </c>
      <c r="G861" s="52"/>
      <c r="H861" s="52"/>
      <c r="J861" s="52">
        <f t="shared" si="162"/>
        <v>0</v>
      </c>
      <c r="L861" s="57"/>
      <c r="M861" s="57"/>
      <c r="N861" s="52">
        <f>SUM(N847:N860)</f>
        <v>0</v>
      </c>
      <c r="O861" s="67"/>
    </row>
    <row r="862" spans="1:26" x14ac:dyDescent="0.25">
      <c r="A862" s="18"/>
      <c r="B862" s="19"/>
      <c r="C862" s="20"/>
      <c r="D862" s="21"/>
      <c r="E862" s="60"/>
      <c r="F862" s="60"/>
      <c r="G862" s="58"/>
      <c r="H862" s="58"/>
      <c r="I862" s="60"/>
      <c r="J862" s="60"/>
      <c r="K862" s="60"/>
      <c r="L862" s="59"/>
      <c r="M862" s="59"/>
      <c r="N862" s="60"/>
      <c r="O862" s="61"/>
      <c r="P862" s="23"/>
      <c r="Q862" s="23"/>
      <c r="R862" s="23"/>
      <c r="S862" s="23"/>
      <c r="T862" s="22"/>
      <c r="U862" s="18"/>
      <c r="V862" s="23"/>
      <c r="W862" s="23"/>
      <c r="X862" s="23"/>
      <c r="Y862" s="23"/>
      <c r="Z862" s="22"/>
    </row>
    <row r="863" spans="1:26" x14ac:dyDescent="0.25">
      <c r="A863" s="16" t="s">
        <v>99</v>
      </c>
      <c r="C863" s="42"/>
      <c r="E863" s="78">
        <f t="shared" ref="E863:E876" si="164">H863/F863</f>
        <v>0</v>
      </c>
      <c r="F863" s="52">
        <v>1.2</v>
      </c>
      <c r="I863" s="52">
        <f t="shared" ref="I863:I876" si="165">G863+(G863*K863)</f>
        <v>0</v>
      </c>
      <c r="J863" s="52">
        <f t="shared" ref="J863:J877" si="166">IF(H863&gt;0,H863,I863)</f>
        <v>0</v>
      </c>
      <c r="K863" s="52">
        <v>0.2</v>
      </c>
      <c r="L863" s="63"/>
      <c r="M863" s="63"/>
      <c r="N863" s="52">
        <f t="shared" ref="N863:N876" si="167">IF(L863="",0,(J863/L863)*M863)</f>
        <v>0</v>
      </c>
    </row>
    <row r="864" spans="1:26" x14ac:dyDescent="0.25">
      <c r="C864" s="42"/>
      <c r="E864" s="78">
        <f t="shared" si="164"/>
        <v>0</v>
      </c>
      <c r="F864" s="52">
        <v>1.2</v>
      </c>
      <c r="I864" s="52">
        <f t="shared" si="165"/>
        <v>0</v>
      </c>
      <c r="J864" s="52">
        <f t="shared" si="166"/>
        <v>0</v>
      </c>
      <c r="K864" s="52">
        <v>0.2</v>
      </c>
      <c r="L864" s="63"/>
      <c r="M864" s="63"/>
      <c r="N864" s="52">
        <f t="shared" si="167"/>
        <v>0</v>
      </c>
    </row>
    <row r="865" spans="1:26" x14ac:dyDescent="0.25">
      <c r="C865" s="30"/>
      <c r="E865" s="78">
        <f t="shared" si="164"/>
        <v>0</v>
      </c>
      <c r="F865" s="52">
        <v>1.2</v>
      </c>
      <c r="I865" s="52">
        <f t="shared" si="165"/>
        <v>0</v>
      </c>
      <c r="J865" s="52">
        <f t="shared" si="166"/>
        <v>0</v>
      </c>
      <c r="K865" s="52">
        <v>0.2</v>
      </c>
      <c r="L865" s="63"/>
      <c r="M865" s="63"/>
      <c r="N865" s="52">
        <f t="shared" si="167"/>
        <v>0</v>
      </c>
    </row>
    <row r="866" spans="1:26" x14ac:dyDescent="0.25">
      <c r="C866" s="30"/>
      <c r="E866" s="78">
        <f t="shared" si="164"/>
        <v>0</v>
      </c>
      <c r="F866" s="52">
        <v>1.2</v>
      </c>
      <c r="I866" s="52">
        <f t="shared" si="165"/>
        <v>0</v>
      </c>
      <c r="J866" s="52">
        <f t="shared" si="166"/>
        <v>0</v>
      </c>
      <c r="K866" s="52">
        <v>0.2</v>
      </c>
      <c r="L866" s="63"/>
      <c r="M866" s="63"/>
      <c r="N866" s="52">
        <f t="shared" si="167"/>
        <v>0</v>
      </c>
    </row>
    <row r="867" spans="1:26" x14ac:dyDescent="0.25">
      <c r="C867" s="30"/>
      <c r="E867" s="78">
        <f t="shared" si="164"/>
        <v>0</v>
      </c>
      <c r="F867" s="52">
        <v>1.2</v>
      </c>
      <c r="I867" s="52">
        <f t="shared" si="165"/>
        <v>0</v>
      </c>
      <c r="J867" s="52">
        <f t="shared" si="166"/>
        <v>0</v>
      </c>
      <c r="K867" s="52">
        <v>0.2</v>
      </c>
      <c r="N867" s="52">
        <f t="shared" si="167"/>
        <v>0</v>
      </c>
    </row>
    <row r="868" spans="1:26" x14ac:dyDescent="0.25">
      <c r="C868" s="30"/>
      <c r="E868" s="78">
        <f t="shared" si="164"/>
        <v>0</v>
      </c>
      <c r="F868" s="52">
        <v>1.2</v>
      </c>
      <c r="I868" s="52">
        <f t="shared" si="165"/>
        <v>0</v>
      </c>
      <c r="J868" s="52">
        <f t="shared" si="166"/>
        <v>0</v>
      </c>
      <c r="K868" s="52">
        <v>0.2</v>
      </c>
      <c r="L868" s="63"/>
      <c r="M868" s="63"/>
      <c r="N868" s="52">
        <f t="shared" si="167"/>
        <v>0</v>
      </c>
    </row>
    <row r="869" spans="1:26" x14ac:dyDescent="0.25">
      <c r="C869" s="30"/>
      <c r="E869" s="78">
        <f t="shared" si="164"/>
        <v>0</v>
      </c>
      <c r="F869" s="52">
        <v>1.2</v>
      </c>
      <c r="I869" s="52">
        <f t="shared" si="165"/>
        <v>0</v>
      </c>
      <c r="J869" s="52">
        <f t="shared" si="166"/>
        <v>0</v>
      </c>
      <c r="K869" s="52">
        <v>0.2</v>
      </c>
      <c r="N869" s="52">
        <f t="shared" si="167"/>
        <v>0</v>
      </c>
    </row>
    <row r="870" spans="1:26" x14ac:dyDescent="0.25">
      <c r="C870" s="30"/>
      <c r="E870" s="78">
        <f t="shared" si="164"/>
        <v>0</v>
      </c>
      <c r="F870" s="52">
        <v>1.2</v>
      </c>
      <c r="I870" s="52">
        <f t="shared" si="165"/>
        <v>0</v>
      </c>
      <c r="J870" s="52">
        <f t="shared" si="166"/>
        <v>0</v>
      </c>
      <c r="K870" s="52">
        <v>0.2</v>
      </c>
      <c r="L870" s="63"/>
      <c r="M870" s="63"/>
      <c r="N870" s="52">
        <f t="shared" si="167"/>
        <v>0</v>
      </c>
    </row>
    <row r="871" spans="1:26" x14ac:dyDescent="0.25">
      <c r="B871" s="76"/>
      <c r="C871" s="30"/>
      <c r="D871" s="25"/>
      <c r="E871" s="78">
        <f t="shared" si="164"/>
        <v>0</v>
      </c>
      <c r="F871" s="52">
        <v>1.2</v>
      </c>
      <c r="I871" s="52">
        <f t="shared" si="165"/>
        <v>0</v>
      </c>
      <c r="J871" s="52">
        <f t="shared" si="166"/>
        <v>0</v>
      </c>
      <c r="K871" s="52">
        <v>0.2</v>
      </c>
      <c r="N871" s="52">
        <f t="shared" si="167"/>
        <v>0</v>
      </c>
    </row>
    <row r="872" spans="1:26" x14ac:dyDescent="0.25">
      <c r="C872" s="43"/>
      <c r="E872" s="78">
        <f t="shared" si="164"/>
        <v>0</v>
      </c>
      <c r="F872" s="52">
        <v>1.2</v>
      </c>
      <c r="I872" s="52">
        <f t="shared" si="165"/>
        <v>0</v>
      </c>
      <c r="J872" s="52">
        <f t="shared" si="166"/>
        <v>0</v>
      </c>
      <c r="K872" s="52">
        <v>0.2</v>
      </c>
      <c r="M872" s="66"/>
      <c r="N872" s="52">
        <f t="shared" si="167"/>
        <v>0</v>
      </c>
    </row>
    <row r="873" spans="1:26" x14ac:dyDescent="0.25">
      <c r="C873" s="30"/>
      <c r="E873" s="78">
        <f t="shared" si="164"/>
        <v>0</v>
      </c>
      <c r="F873" s="52">
        <v>1.2</v>
      </c>
      <c r="I873" s="52">
        <f t="shared" si="165"/>
        <v>0</v>
      </c>
      <c r="J873" s="52">
        <f t="shared" si="166"/>
        <v>0</v>
      </c>
      <c r="K873" s="52">
        <v>0.2</v>
      </c>
      <c r="L873" s="63"/>
      <c r="M873" s="63"/>
      <c r="N873" s="52">
        <f t="shared" si="167"/>
        <v>0</v>
      </c>
    </row>
    <row r="874" spans="1:26" x14ac:dyDescent="0.25">
      <c r="C874" s="30"/>
      <c r="E874" s="78">
        <f t="shared" si="164"/>
        <v>0</v>
      </c>
      <c r="F874" s="52">
        <v>1.2</v>
      </c>
      <c r="I874" s="52">
        <f t="shared" si="165"/>
        <v>0</v>
      </c>
      <c r="J874" s="52">
        <f t="shared" si="166"/>
        <v>0</v>
      </c>
      <c r="K874" s="52">
        <v>0.2</v>
      </c>
      <c r="L874" s="63"/>
      <c r="M874" s="63"/>
      <c r="N874" s="52">
        <f t="shared" si="167"/>
        <v>0</v>
      </c>
    </row>
    <row r="875" spans="1:26" x14ac:dyDescent="0.25">
      <c r="C875" s="30"/>
      <c r="E875" s="78">
        <f t="shared" si="164"/>
        <v>0</v>
      </c>
      <c r="F875" s="52">
        <v>1.2</v>
      </c>
      <c r="I875" s="52">
        <f t="shared" si="165"/>
        <v>0</v>
      </c>
      <c r="J875" s="52">
        <f t="shared" si="166"/>
        <v>0</v>
      </c>
      <c r="K875" s="52">
        <v>0.2</v>
      </c>
      <c r="L875" s="63"/>
      <c r="M875" s="63"/>
      <c r="N875" s="52">
        <f t="shared" si="167"/>
        <v>0</v>
      </c>
    </row>
    <row r="876" spans="1:26" x14ac:dyDescent="0.25">
      <c r="A876" s="46" t="s">
        <v>26</v>
      </c>
      <c r="B876" s="47"/>
      <c r="C876" s="48">
        <f>SUM(C863:C875)</f>
        <v>0</v>
      </c>
      <c r="D876" s="49"/>
      <c r="E876" s="78">
        <f t="shared" si="164"/>
        <v>0</v>
      </c>
      <c r="F876" s="52">
        <v>1.2</v>
      </c>
      <c r="G876" s="52"/>
      <c r="H876" s="52"/>
      <c r="I876" s="52">
        <f t="shared" si="165"/>
        <v>0</v>
      </c>
      <c r="J876" s="52">
        <f t="shared" si="166"/>
        <v>0</v>
      </c>
      <c r="K876" s="52">
        <v>0.2</v>
      </c>
      <c r="L876" s="57"/>
      <c r="M876" s="57"/>
      <c r="N876" s="52">
        <f t="shared" si="167"/>
        <v>0</v>
      </c>
      <c r="O876" s="67"/>
    </row>
    <row r="877" spans="1:26" x14ac:dyDescent="0.25">
      <c r="A877" s="51" t="s">
        <v>27</v>
      </c>
      <c r="B877" s="77">
        <f>N877</f>
        <v>0</v>
      </c>
      <c r="C877" s="48" t="s">
        <v>28</v>
      </c>
      <c r="D877" s="80">
        <f>B877/$P$1</f>
        <v>0</v>
      </c>
      <c r="G877" s="52"/>
      <c r="H877" s="52"/>
      <c r="J877" s="52">
        <f t="shared" si="166"/>
        <v>0</v>
      </c>
      <c r="L877" s="57"/>
      <c r="M877" s="57"/>
      <c r="N877" s="52">
        <f>SUM(N863:N876)</f>
        <v>0</v>
      </c>
      <c r="O877" s="67"/>
    </row>
    <row r="878" spans="1:26" x14ac:dyDescent="0.25">
      <c r="A878" s="18"/>
      <c r="B878" s="19"/>
      <c r="C878" s="20"/>
      <c r="D878" s="21"/>
      <c r="E878" s="60"/>
      <c r="F878" s="60"/>
      <c r="G878" s="58"/>
      <c r="H878" s="58"/>
      <c r="I878" s="60"/>
      <c r="J878" s="60"/>
      <c r="K878" s="60"/>
      <c r="L878" s="59"/>
      <c r="M878" s="59"/>
      <c r="N878" s="60"/>
      <c r="O878" s="61"/>
      <c r="P878" s="23"/>
      <c r="Q878" s="23"/>
      <c r="R878" s="23"/>
      <c r="S878" s="23"/>
      <c r="T878" s="22"/>
      <c r="U878" s="18"/>
      <c r="V878" s="23"/>
      <c r="W878" s="23"/>
      <c r="X878" s="23"/>
      <c r="Y878" s="23"/>
      <c r="Z878" s="22"/>
    </row>
    <row r="879" spans="1:26" x14ac:dyDescent="0.25">
      <c r="A879" s="16" t="s">
        <v>99</v>
      </c>
      <c r="C879" s="42"/>
      <c r="E879" s="78">
        <f t="shared" ref="E879:E892" si="168">H879/F879</f>
        <v>0</v>
      </c>
      <c r="F879" s="52">
        <v>1.2</v>
      </c>
      <c r="I879" s="52">
        <f t="shared" ref="I879:I892" si="169">G879+(G879*K879)</f>
        <v>0</v>
      </c>
      <c r="J879" s="52">
        <f t="shared" ref="J879:J893" si="170">IF(H879&gt;0,H879,I879)</f>
        <v>0</v>
      </c>
      <c r="K879" s="52">
        <v>0.2</v>
      </c>
      <c r="L879" s="63"/>
      <c r="M879" s="63"/>
      <c r="N879" s="52">
        <f t="shared" ref="N879:N892" si="171">IF(L879="",0,(J879/L879)*M879)</f>
        <v>0</v>
      </c>
    </row>
    <row r="880" spans="1:26" x14ac:dyDescent="0.25">
      <c r="C880" s="42"/>
      <c r="E880" s="78">
        <f t="shared" si="168"/>
        <v>0</v>
      </c>
      <c r="F880" s="52">
        <v>1.2</v>
      </c>
      <c r="I880" s="52">
        <f t="shared" si="169"/>
        <v>0</v>
      </c>
      <c r="J880" s="52">
        <f t="shared" si="170"/>
        <v>0</v>
      </c>
      <c r="K880" s="52">
        <v>0.2</v>
      </c>
      <c r="L880" s="63"/>
      <c r="M880" s="63"/>
      <c r="N880" s="52">
        <f t="shared" si="171"/>
        <v>0</v>
      </c>
    </row>
    <row r="881" spans="1:26" x14ac:dyDescent="0.25">
      <c r="C881" s="30"/>
      <c r="E881" s="78">
        <f t="shared" si="168"/>
        <v>0</v>
      </c>
      <c r="F881" s="52">
        <v>1.2</v>
      </c>
      <c r="I881" s="52">
        <f t="shared" si="169"/>
        <v>0</v>
      </c>
      <c r="J881" s="52">
        <f t="shared" si="170"/>
        <v>0</v>
      </c>
      <c r="K881" s="52">
        <v>0.2</v>
      </c>
      <c r="L881" s="63"/>
      <c r="M881" s="63"/>
      <c r="N881" s="52">
        <f t="shared" si="171"/>
        <v>0</v>
      </c>
    </row>
    <row r="882" spans="1:26" x14ac:dyDescent="0.25">
      <c r="C882" s="30"/>
      <c r="E882" s="78">
        <f t="shared" si="168"/>
        <v>0</v>
      </c>
      <c r="F882" s="52">
        <v>1.2</v>
      </c>
      <c r="I882" s="52">
        <f t="shared" si="169"/>
        <v>0</v>
      </c>
      <c r="J882" s="52">
        <f t="shared" si="170"/>
        <v>0</v>
      </c>
      <c r="K882" s="52">
        <v>0.2</v>
      </c>
      <c r="L882" s="63"/>
      <c r="M882" s="63"/>
      <c r="N882" s="52">
        <f t="shared" si="171"/>
        <v>0</v>
      </c>
    </row>
    <row r="883" spans="1:26" x14ac:dyDescent="0.25">
      <c r="C883" s="30"/>
      <c r="E883" s="78">
        <f t="shared" si="168"/>
        <v>0</v>
      </c>
      <c r="F883" s="52">
        <v>1.2</v>
      </c>
      <c r="I883" s="52">
        <f t="shared" si="169"/>
        <v>0</v>
      </c>
      <c r="J883" s="52">
        <f t="shared" si="170"/>
        <v>0</v>
      </c>
      <c r="K883" s="52">
        <v>0.2</v>
      </c>
      <c r="N883" s="52">
        <f t="shared" si="171"/>
        <v>0</v>
      </c>
    </row>
    <row r="884" spans="1:26" x14ac:dyDescent="0.25">
      <c r="C884" s="30"/>
      <c r="E884" s="78">
        <f t="shared" si="168"/>
        <v>0</v>
      </c>
      <c r="F884" s="52">
        <v>1.2</v>
      </c>
      <c r="I884" s="52">
        <f t="shared" si="169"/>
        <v>0</v>
      </c>
      <c r="J884" s="52">
        <f t="shared" si="170"/>
        <v>0</v>
      </c>
      <c r="K884" s="52">
        <v>0.2</v>
      </c>
      <c r="L884" s="63"/>
      <c r="M884" s="63"/>
      <c r="N884" s="52">
        <f t="shared" si="171"/>
        <v>0</v>
      </c>
    </row>
    <row r="885" spans="1:26" x14ac:dyDescent="0.25">
      <c r="C885" s="30"/>
      <c r="E885" s="78">
        <f t="shared" si="168"/>
        <v>0</v>
      </c>
      <c r="F885" s="52">
        <v>1.2</v>
      </c>
      <c r="I885" s="52">
        <f t="shared" si="169"/>
        <v>0</v>
      </c>
      <c r="J885" s="52">
        <f t="shared" si="170"/>
        <v>0</v>
      </c>
      <c r="K885" s="52">
        <v>0.2</v>
      </c>
      <c r="N885" s="52">
        <f t="shared" si="171"/>
        <v>0</v>
      </c>
    </row>
    <row r="886" spans="1:26" x14ac:dyDescent="0.25">
      <c r="C886" s="30"/>
      <c r="E886" s="78">
        <f t="shared" si="168"/>
        <v>0</v>
      </c>
      <c r="F886" s="52">
        <v>1.2</v>
      </c>
      <c r="I886" s="52">
        <f t="shared" si="169"/>
        <v>0</v>
      </c>
      <c r="J886" s="52">
        <f t="shared" si="170"/>
        <v>0</v>
      </c>
      <c r="K886" s="52">
        <v>0.2</v>
      </c>
      <c r="L886" s="63"/>
      <c r="M886" s="63"/>
      <c r="N886" s="52">
        <f t="shared" si="171"/>
        <v>0</v>
      </c>
    </row>
    <row r="887" spans="1:26" x14ac:dyDescent="0.25">
      <c r="B887" s="76"/>
      <c r="C887" s="30"/>
      <c r="D887" s="25"/>
      <c r="E887" s="78">
        <f t="shared" si="168"/>
        <v>0</v>
      </c>
      <c r="F887" s="52">
        <v>1.2</v>
      </c>
      <c r="I887" s="52">
        <f t="shared" si="169"/>
        <v>0</v>
      </c>
      <c r="J887" s="52">
        <f t="shared" si="170"/>
        <v>0</v>
      </c>
      <c r="K887" s="52">
        <v>0.2</v>
      </c>
      <c r="N887" s="52">
        <f t="shared" si="171"/>
        <v>0</v>
      </c>
    </row>
    <row r="888" spans="1:26" x14ac:dyDescent="0.25">
      <c r="C888" s="43"/>
      <c r="E888" s="78">
        <f t="shared" si="168"/>
        <v>0</v>
      </c>
      <c r="F888" s="52">
        <v>1.2</v>
      </c>
      <c r="I888" s="52">
        <f t="shared" si="169"/>
        <v>0</v>
      </c>
      <c r="J888" s="52">
        <f t="shared" si="170"/>
        <v>0</v>
      </c>
      <c r="K888" s="52">
        <v>0.2</v>
      </c>
      <c r="M888" s="66"/>
      <c r="N888" s="52">
        <f t="shared" si="171"/>
        <v>0</v>
      </c>
    </row>
    <row r="889" spans="1:26" x14ac:dyDescent="0.25">
      <c r="C889" s="30"/>
      <c r="E889" s="78">
        <f t="shared" si="168"/>
        <v>0</v>
      </c>
      <c r="F889" s="52">
        <v>1.2</v>
      </c>
      <c r="I889" s="52">
        <f t="shared" si="169"/>
        <v>0</v>
      </c>
      <c r="J889" s="52">
        <f t="shared" si="170"/>
        <v>0</v>
      </c>
      <c r="K889" s="52">
        <v>0.2</v>
      </c>
      <c r="L889" s="63"/>
      <c r="M889" s="63"/>
      <c r="N889" s="52">
        <f t="shared" si="171"/>
        <v>0</v>
      </c>
    </row>
    <row r="890" spans="1:26" x14ac:dyDescent="0.25">
      <c r="C890" s="30"/>
      <c r="E890" s="78">
        <f t="shared" si="168"/>
        <v>0</v>
      </c>
      <c r="F890" s="52">
        <v>1.2</v>
      </c>
      <c r="I890" s="52">
        <f t="shared" si="169"/>
        <v>0</v>
      </c>
      <c r="J890" s="52">
        <f t="shared" si="170"/>
        <v>0</v>
      </c>
      <c r="K890" s="52">
        <v>0.2</v>
      </c>
      <c r="L890" s="63"/>
      <c r="M890" s="63"/>
      <c r="N890" s="52">
        <f t="shared" si="171"/>
        <v>0</v>
      </c>
    </row>
    <row r="891" spans="1:26" x14ac:dyDescent="0.25">
      <c r="C891" s="30"/>
      <c r="E891" s="78">
        <f t="shared" si="168"/>
        <v>0</v>
      </c>
      <c r="F891" s="52">
        <v>1.2</v>
      </c>
      <c r="I891" s="52">
        <f t="shared" si="169"/>
        <v>0</v>
      </c>
      <c r="J891" s="52">
        <f t="shared" si="170"/>
        <v>0</v>
      </c>
      <c r="K891" s="52">
        <v>0.2</v>
      </c>
      <c r="L891" s="63"/>
      <c r="M891" s="63"/>
      <c r="N891" s="52">
        <f t="shared" si="171"/>
        <v>0</v>
      </c>
    </row>
    <row r="892" spans="1:26" x14ac:dyDescent="0.25">
      <c r="A892" s="46" t="s">
        <v>26</v>
      </c>
      <c r="B892" s="47"/>
      <c r="C892" s="48">
        <f>SUM(C879:C891)</f>
        <v>0</v>
      </c>
      <c r="D892" s="49"/>
      <c r="E892" s="78">
        <f t="shared" si="168"/>
        <v>0</v>
      </c>
      <c r="F892" s="52">
        <v>1.2</v>
      </c>
      <c r="G892" s="52"/>
      <c r="H892" s="52"/>
      <c r="I892" s="52">
        <f t="shared" si="169"/>
        <v>0</v>
      </c>
      <c r="J892" s="52">
        <f t="shared" si="170"/>
        <v>0</v>
      </c>
      <c r="K892" s="52">
        <v>0.2</v>
      </c>
      <c r="L892" s="57"/>
      <c r="M892" s="57"/>
      <c r="N892" s="52">
        <f t="shared" si="171"/>
        <v>0</v>
      </c>
      <c r="O892" s="67"/>
    </row>
    <row r="893" spans="1:26" x14ac:dyDescent="0.25">
      <c r="A893" s="51" t="s">
        <v>27</v>
      </c>
      <c r="B893" s="77">
        <f>N893</f>
        <v>0</v>
      </c>
      <c r="C893" s="48" t="s">
        <v>28</v>
      </c>
      <c r="D893" s="80">
        <f>B893/$P$1</f>
        <v>0</v>
      </c>
      <c r="G893" s="52"/>
      <c r="H893" s="52"/>
      <c r="J893" s="52">
        <f t="shared" si="170"/>
        <v>0</v>
      </c>
      <c r="L893" s="57"/>
      <c r="M893" s="57"/>
      <c r="N893" s="52">
        <f>SUM(N879:N892)</f>
        <v>0</v>
      </c>
      <c r="O893" s="67"/>
    </row>
    <row r="894" spans="1:26" x14ac:dyDescent="0.25">
      <c r="A894" s="18"/>
      <c r="B894" s="19"/>
      <c r="C894" s="20"/>
      <c r="D894" s="21"/>
      <c r="E894" s="60"/>
      <c r="F894" s="60"/>
      <c r="G894" s="58"/>
      <c r="H894" s="58"/>
      <c r="I894" s="60"/>
      <c r="J894" s="60"/>
      <c r="K894" s="60"/>
      <c r="L894" s="59"/>
      <c r="M894" s="59"/>
      <c r="N894" s="60"/>
      <c r="O894" s="61"/>
      <c r="P894" s="23"/>
      <c r="Q894" s="23"/>
      <c r="R894" s="23"/>
      <c r="S894" s="23"/>
      <c r="T894" s="22"/>
      <c r="U894" s="18"/>
      <c r="V894" s="23"/>
      <c r="W894" s="23"/>
      <c r="X894" s="23"/>
      <c r="Y894" s="23"/>
      <c r="Z894" s="22"/>
    </row>
    <row r="895" spans="1:26" x14ac:dyDescent="0.25">
      <c r="A895" s="16" t="s">
        <v>99</v>
      </c>
      <c r="C895" s="42"/>
      <c r="E895" s="78">
        <f t="shared" ref="E895:E908" si="172">H895/F895</f>
        <v>0</v>
      </c>
      <c r="F895" s="52">
        <v>1.2</v>
      </c>
      <c r="I895" s="52">
        <f t="shared" ref="I895:I908" si="173">G895+(G895*K895)</f>
        <v>0</v>
      </c>
      <c r="J895" s="52">
        <f t="shared" ref="J895:J909" si="174">IF(H895&gt;0,H895,I895)</f>
        <v>0</v>
      </c>
      <c r="K895" s="52">
        <v>0.2</v>
      </c>
      <c r="L895" s="63"/>
      <c r="M895" s="63"/>
      <c r="N895" s="52">
        <f t="shared" ref="N895:N908" si="175">IF(L895="",0,(J895/L895)*M895)</f>
        <v>0</v>
      </c>
    </row>
    <row r="896" spans="1:26" x14ac:dyDescent="0.25">
      <c r="C896" s="42"/>
      <c r="E896" s="78">
        <f t="shared" si="172"/>
        <v>0</v>
      </c>
      <c r="F896" s="52">
        <v>1.2</v>
      </c>
      <c r="I896" s="52">
        <f t="shared" si="173"/>
        <v>0</v>
      </c>
      <c r="J896" s="52">
        <f t="shared" si="174"/>
        <v>0</v>
      </c>
      <c r="K896" s="52">
        <v>0.2</v>
      </c>
      <c r="L896" s="63"/>
      <c r="M896" s="63"/>
      <c r="N896" s="52">
        <f t="shared" si="175"/>
        <v>0</v>
      </c>
    </row>
    <row r="897" spans="1:26" x14ac:dyDescent="0.25">
      <c r="C897" s="30"/>
      <c r="E897" s="78">
        <f t="shared" si="172"/>
        <v>0</v>
      </c>
      <c r="F897" s="52">
        <v>1.2</v>
      </c>
      <c r="I897" s="52">
        <f t="shared" si="173"/>
        <v>0</v>
      </c>
      <c r="J897" s="52">
        <f t="shared" si="174"/>
        <v>0</v>
      </c>
      <c r="K897" s="52">
        <v>0.2</v>
      </c>
      <c r="L897" s="63"/>
      <c r="M897" s="63"/>
      <c r="N897" s="52">
        <f t="shared" si="175"/>
        <v>0</v>
      </c>
    </row>
    <row r="898" spans="1:26" x14ac:dyDescent="0.25">
      <c r="C898" s="30"/>
      <c r="E898" s="78">
        <f t="shared" si="172"/>
        <v>0</v>
      </c>
      <c r="F898" s="52">
        <v>1.2</v>
      </c>
      <c r="I898" s="52">
        <f t="shared" si="173"/>
        <v>0</v>
      </c>
      <c r="J898" s="52">
        <f t="shared" si="174"/>
        <v>0</v>
      </c>
      <c r="K898" s="52">
        <v>0.2</v>
      </c>
      <c r="L898" s="63"/>
      <c r="M898" s="63"/>
      <c r="N898" s="52">
        <f t="shared" si="175"/>
        <v>0</v>
      </c>
    </row>
    <row r="899" spans="1:26" x14ac:dyDescent="0.25">
      <c r="C899" s="30"/>
      <c r="E899" s="78">
        <f t="shared" si="172"/>
        <v>0</v>
      </c>
      <c r="F899" s="52">
        <v>1.2</v>
      </c>
      <c r="I899" s="52">
        <f t="shared" si="173"/>
        <v>0</v>
      </c>
      <c r="J899" s="52">
        <f t="shared" si="174"/>
        <v>0</v>
      </c>
      <c r="K899" s="52">
        <v>0.2</v>
      </c>
      <c r="N899" s="52">
        <f t="shared" si="175"/>
        <v>0</v>
      </c>
    </row>
    <row r="900" spans="1:26" x14ac:dyDescent="0.25">
      <c r="C900" s="30"/>
      <c r="E900" s="78">
        <f t="shared" si="172"/>
        <v>0</v>
      </c>
      <c r="F900" s="52">
        <v>1.2</v>
      </c>
      <c r="I900" s="52">
        <f t="shared" si="173"/>
        <v>0</v>
      </c>
      <c r="J900" s="52">
        <f t="shared" si="174"/>
        <v>0</v>
      </c>
      <c r="K900" s="52">
        <v>0.2</v>
      </c>
      <c r="L900" s="63"/>
      <c r="M900" s="63"/>
      <c r="N900" s="52">
        <f t="shared" si="175"/>
        <v>0</v>
      </c>
    </row>
    <row r="901" spans="1:26" x14ac:dyDescent="0.25">
      <c r="C901" s="30"/>
      <c r="E901" s="78">
        <f t="shared" si="172"/>
        <v>0</v>
      </c>
      <c r="F901" s="52">
        <v>1.2</v>
      </c>
      <c r="I901" s="52">
        <f t="shared" si="173"/>
        <v>0</v>
      </c>
      <c r="J901" s="52">
        <f t="shared" si="174"/>
        <v>0</v>
      </c>
      <c r="K901" s="52">
        <v>0.2</v>
      </c>
      <c r="N901" s="52">
        <f t="shared" si="175"/>
        <v>0</v>
      </c>
    </row>
    <row r="902" spans="1:26" x14ac:dyDescent="0.25">
      <c r="C902" s="30"/>
      <c r="E902" s="78">
        <f t="shared" si="172"/>
        <v>0</v>
      </c>
      <c r="F902" s="52">
        <v>1.2</v>
      </c>
      <c r="I902" s="52">
        <f t="shared" si="173"/>
        <v>0</v>
      </c>
      <c r="J902" s="52">
        <f t="shared" si="174"/>
        <v>0</v>
      </c>
      <c r="K902" s="52">
        <v>0.2</v>
      </c>
      <c r="L902" s="63"/>
      <c r="M902" s="63"/>
      <c r="N902" s="52">
        <f t="shared" si="175"/>
        <v>0</v>
      </c>
    </row>
    <row r="903" spans="1:26" x14ac:dyDescent="0.25">
      <c r="B903" s="76"/>
      <c r="C903" s="30"/>
      <c r="D903" s="25"/>
      <c r="E903" s="78">
        <f t="shared" si="172"/>
        <v>0</v>
      </c>
      <c r="F903" s="52">
        <v>1.2</v>
      </c>
      <c r="I903" s="52">
        <f t="shared" si="173"/>
        <v>0</v>
      </c>
      <c r="J903" s="52">
        <f t="shared" si="174"/>
        <v>0</v>
      </c>
      <c r="K903" s="52">
        <v>0.2</v>
      </c>
      <c r="N903" s="52">
        <f t="shared" si="175"/>
        <v>0</v>
      </c>
    </row>
    <row r="904" spans="1:26" x14ac:dyDescent="0.25">
      <c r="C904" s="43"/>
      <c r="E904" s="78">
        <f t="shared" si="172"/>
        <v>0</v>
      </c>
      <c r="F904" s="52">
        <v>1.2</v>
      </c>
      <c r="I904" s="52">
        <f t="shared" si="173"/>
        <v>0</v>
      </c>
      <c r="J904" s="52">
        <f t="shared" si="174"/>
        <v>0</v>
      </c>
      <c r="K904" s="52">
        <v>0.2</v>
      </c>
      <c r="M904" s="66"/>
      <c r="N904" s="52">
        <f t="shared" si="175"/>
        <v>0</v>
      </c>
    </row>
    <row r="905" spans="1:26" x14ac:dyDescent="0.25">
      <c r="C905" s="30"/>
      <c r="E905" s="78">
        <f t="shared" si="172"/>
        <v>0</v>
      </c>
      <c r="F905" s="52">
        <v>1.2</v>
      </c>
      <c r="I905" s="52">
        <f t="shared" si="173"/>
        <v>0</v>
      </c>
      <c r="J905" s="52">
        <f t="shared" si="174"/>
        <v>0</v>
      </c>
      <c r="K905" s="52">
        <v>0.2</v>
      </c>
      <c r="L905" s="63"/>
      <c r="M905" s="63"/>
      <c r="N905" s="52">
        <f t="shared" si="175"/>
        <v>0</v>
      </c>
    </row>
    <row r="906" spans="1:26" x14ac:dyDescent="0.25">
      <c r="C906" s="30"/>
      <c r="E906" s="78">
        <f t="shared" si="172"/>
        <v>0</v>
      </c>
      <c r="F906" s="52">
        <v>1.2</v>
      </c>
      <c r="I906" s="52">
        <f t="shared" si="173"/>
        <v>0</v>
      </c>
      <c r="J906" s="52">
        <f t="shared" si="174"/>
        <v>0</v>
      </c>
      <c r="K906" s="52">
        <v>0.2</v>
      </c>
      <c r="L906" s="63"/>
      <c r="M906" s="63"/>
      <c r="N906" s="52">
        <f t="shared" si="175"/>
        <v>0</v>
      </c>
    </row>
    <row r="907" spans="1:26" x14ac:dyDescent="0.25">
      <c r="C907" s="30"/>
      <c r="E907" s="78">
        <f t="shared" si="172"/>
        <v>0</v>
      </c>
      <c r="F907" s="52">
        <v>1.2</v>
      </c>
      <c r="I907" s="52">
        <f t="shared" si="173"/>
        <v>0</v>
      </c>
      <c r="J907" s="52">
        <f t="shared" si="174"/>
        <v>0</v>
      </c>
      <c r="K907" s="52">
        <v>0.2</v>
      </c>
      <c r="L907" s="63"/>
      <c r="M907" s="63"/>
      <c r="N907" s="52">
        <f t="shared" si="175"/>
        <v>0</v>
      </c>
    </row>
    <row r="908" spans="1:26" x14ac:dyDescent="0.25">
      <c r="A908" s="46" t="s">
        <v>26</v>
      </c>
      <c r="B908" s="47"/>
      <c r="C908" s="48">
        <f>SUM(C895:C907)</f>
        <v>0</v>
      </c>
      <c r="D908" s="49"/>
      <c r="E908" s="78">
        <f t="shared" si="172"/>
        <v>0</v>
      </c>
      <c r="F908" s="52">
        <v>1.2</v>
      </c>
      <c r="G908" s="52"/>
      <c r="H908" s="52"/>
      <c r="I908" s="52">
        <f t="shared" si="173"/>
        <v>0</v>
      </c>
      <c r="J908" s="52">
        <f t="shared" si="174"/>
        <v>0</v>
      </c>
      <c r="K908" s="52">
        <v>0.2</v>
      </c>
      <c r="L908" s="57"/>
      <c r="M908" s="57"/>
      <c r="N908" s="52">
        <f t="shared" si="175"/>
        <v>0</v>
      </c>
      <c r="O908" s="67"/>
    </row>
    <row r="909" spans="1:26" x14ac:dyDescent="0.25">
      <c r="A909" s="51" t="s">
        <v>27</v>
      </c>
      <c r="B909" s="77">
        <f>N909</f>
        <v>0</v>
      </c>
      <c r="C909" s="48" t="s">
        <v>28</v>
      </c>
      <c r="D909" s="80">
        <f>B909/$P$1</f>
        <v>0</v>
      </c>
      <c r="G909" s="52"/>
      <c r="H909" s="52"/>
      <c r="J909" s="52">
        <f t="shared" si="174"/>
        <v>0</v>
      </c>
      <c r="L909" s="57"/>
      <c r="M909" s="57"/>
      <c r="N909" s="52">
        <f>SUM(N895:N908)</f>
        <v>0</v>
      </c>
      <c r="O909" s="67"/>
    </row>
    <row r="910" spans="1:26" x14ac:dyDescent="0.25">
      <c r="A910" s="18"/>
      <c r="B910" s="19"/>
      <c r="C910" s="20"/>
      <c r="D910" s="21"/>
      <c r="E910" s="60"/>
      <c r="F910" s="60"/>
      <c r="G910" s="58"/>
      <c r="H910" s="58"/>
      <c r="I910" s="60"/>
      <c r="J910" s="60"/>
      <c r="K910" s="60"/>
      <c r="L910" s="59"/>
      <c r="M910" s="59"/>
      <c r="N910" s="60"/>
      <c r="O910" s="61"/>
      <c r="P910" s="23"/>
      <c r="Q910" s="23"/>
      <c r="R910" s="23"/>
      <c r="S910" s="23"/>
      <c r="T910" s="22"/>
      <c r="U910" s="18"/>
      <c r="V910" s="23"/>
      <c r="W910" s="23"/>
      <c r="X910" s="23"/>
      <c r="Y910" s="23"/>
      <c r="Z910" s="22"/>
    </row>
    <row r="911" spans="1:26" x14ac:dyDescent="0.25">
      <c r="A911" s="16" t="s">
        <v>99</v>
      </c>
      <c r="C911" s="42"/>
      <c r="E911" s="78">
        <f t="shared" ref="E911:E924" si="176">H911/F911</f>
        <v>0</v>
      </c>
      <c r="F911" s="52">
        <v>1.2</v>
      </c>
      <c r="I911" s="52">
        <f t="shared" ref="I911:I924" si="177">G911+(G911*K911)</f>
        <v>0</v>
      </c>
      <c r="J911" s="52">
        <f t="shared" ref="J911:J925" si="178">IF(H911&gt;0,H911,I911)</f>
        <v>0</v>
      </c>
      <c r="K911" s="52">
        <v>0.2</v>
      </c>
      <c r="L911" s="63"/>
      <c r="M911" s="63"/>
      <c r="N911" s="52">
        <f t="shared" ref="N911:N924" si="179">IF(L911="",0,(J911/L911)*M911)</f>
        <v>0</v>
      </c>
    </row>
    <row r="912" spans="1:26" x14ac:dyDescent="0.25">
      <c r="C912" s="42"/>
      <c r="E912" s="78">
        <f t="shared" si="176"/>
        <v>0</v>
      </c>
      <c r="F912" s="52">
        <v>1.2</v>
      </c>
      <c r="I912" s="52">
        <f t="shared" si="177"/>
        <v>0</v>
      </c>
      <c r="J912" s="52">
        <f t="shared" si="178"/>
        <v>0</v>
      </c>
      <c r="K912" s="52">
        <v>0.2</v>
      </c>
      <c r="L912" s="63"/>
      <c r="M912" s="63"/>
      <c r="N912" s="52">
        <f t="shared" si="179"/>
        <v>0</v>
      </c>
    </row>
    <row r="913" spans="1:26" x14ac:dyDescent="0.25">
      <c r="C913" s="30"/>
      <c r="E913" s="78">
        <f t="shared" si="176"/>
        <v>0</v>
      </c>
      <c r="F913" s="52">
        <v>1.2</v>
      </c>
      <c r="I913" s="52">
        <f t="shared" si="177"/>
        <v>0</v>
      </c>
      <c r="J913" s="52">
        <f t="shared" si="178"/>
        <v>0</v>
      </c>
      <c r="K913" s="52">
        <v>0.2</v>
      </c>
      <c r="L913" s="63"/>
      <c r="M913" s="63"/>
      <c r="N913" s="52">
        <f t="shared" si="179"/>
        <v>0</v>
      </c>
    </row>
    <row r="914" spans="1:26" x14ac:dyDescent="0.25">
      <c r="C914" s="30"/>
      <c r="E914" s="78">
        <f t="shared" si="176"/>
        <v>0</v>
      </c>
      <c r="F914" s="52">
        <v>1.2</v>
      </c>
      <c r="I914" s="52">
        <f t="shared" si="177"/>
        <v>0</v>
      </c>
      <c r="J914" s="52">
        <f t="shared" si="178"/>
        <v>0</v>
      </c>
      <c r="K914" s="52">
        <v>0.2</v>
      </c>
      <c r="L914" s="63"/>
      <c r="M914" s="63"/>
      <c r="N914" s="52">
        <f t="shared" si="179"/>
        <v>0</v>
      </c>
    </row>
    <row r="915" spans="1:26" x14ac:dyDescent="0.25">
      <c r="C915" s="30"/>
      <c r="E915" s="78">
        <f t="shared" si="176"/>
        <v>0</v>
      </c>
      <c r="F915" s="52">
        <v>1.2</v>
      </c>
      <c r="I915" s="52">
        <f t="shared" si="177"/>
        <v>0</v>
      </c>
      <c r="J915" s="52">
        <f t="shared" si="178"/>
        <v>0</v>
      </c>
      <c r="K915" s="52">
        <v>0.2</v>
      </c>
      <c r="N915" s="52">
        <f t="shared" si="179"/>
        <v>0</v>
      </c>
    </row>
    <row r="916" spans="1:26" x14ac:dyDescent="0.25">
      <c r="C916" s="30"/>
      <c r="E916" s="78">
        <f t="shared" si="176"/>
        <v>0</v>
      </c>
      <c r="F916" s="52">
        <v>1.2</v>
      </c>
      <c r="I916" s="52">
        <f t="shared" si="177"/>
        <v>0</v>
      </c>
      <c r="J916" s="52">
        <f t="shared" si="178"/>
        <v>0</v>
      </c>
      <c r="K916" s="52">
        <v>0.2</v>
      </c>
      <c r="L916" s="63"/>
      <c r="M916" s="63"/>
      <c r="N916" s="52">
        <f t="shared" si="179"/>
        <v>0</v>
      </c>
    </row>
    <row r="917" spans="1:26" x14ac:dyDescent="0.25">
      <c r="C917" s="30"/>
      <c r="E917" s="78">
        <f t="shared" si="176"/>
        <v>0</v>
      </c>
      <c r="F917" s="52">
        <v>1.2</v>
      </c>
      <c r="I917" s="52">
        <f t="shared" si="177"/>
        <v>0</v>
      </c>
      <c r="J917" s="52">
        <f t="shared" si="178"/>
        <v>0</v>
      </c>
      <c r="K917" s="52">
        <v>0.2</v>
      </c>
      <c r="N917" s="52">
        <f t="shared" si="179"/>
        <v>0</v>
      </c>
    </row>
    <row r="918" spans="1:26" x14ac:dyDescent="0.25">
      <c r="C918" s="30"/>
      <c r="E918" s="78">
        <f t="shared" si="176"/>
        <v>0</v>
      </c>
      <c r="F918" s="52">
        <v>1.2</v>
      </c>
      <c r="I918" s="52">
        <f t="shared" si="177"/>
        <v>0</v>
      </c>
      <c r="J918" s="52">
        <f t="shared" si="178"/>
        <v>0</v>
      </c>
      <c r="K918" s="52">
        <v>0.2</v>
      </c>
      <c r="L918" s="63"/>
      <c r="M918" s="63"/>
      <c r="N918" s="52">
        <f t="shared" si="179"/>
        <v>0</v>
      </c>
    </row>
    <row r="919" spans="1:26" x14ac:dyDescent="0.25">
      <c r="B919" s="76"/>
      <c r="C919" s="30"/>
      <c r="D919" s="25"/>
      <c r="E919" s="78">
        <f t="shared" si="176"/>
        <v>0</v>
      </c>
      <c r="F919" s="52">
        <v>1.2</v>
      </c>
      <c r="I919" s="52">
        <f t="shared" si="177"/>
        <v>0</v>
      </c>
      <c r="J919" s="52">
        <f t="shared" si="178"/>
        <v>0</v>
      </c>
      <c r="K919" s="52">
        <v>0.2</v>
      </c>
      <c r="N919" s="52">
        <f t="shared" si="179"/>
        <v>0</v>
      </c>
    </row>
    <row r="920" spans="1:26" x14ac:dyDescent="0.25">
      <c r="C920" s="43"/>
      <c r="E920" s="78">
        <f t="shared" si="176"/>
        <v>0</v>
      </c>
      <c r="F920" s="52">
        <v>1.2</v>
      </c>
      <c r="I920" s="52">
        <f t="shared" si="177"/>
        <v>0</v>
      </c>
      <c r="J920" s="52">
        <f t="shared" si="178"/>
        <v>0</v>
      </c>
      <c r="K920" s="52">
        <v>0.2</v>
      </c>
      <c r="M920" s="66"/>
      <c r="N920" s="52">
        <f t="shared" si="179"/>
        <v>0</v>
      </c>
    </row>
    <row r="921" spans="1:26" x14ac:dyDescent="0.25">
      <c r="C921" s="30"/>
      <c r="E921" s="78">
        <f t="shared" si="176"/>
        <v>0</v>
      </c>
      <c r="F921" s="52">
        <v>1.2</v>
      </c>
      <c r="I921" s="52">
        <f t="shared" si="177"/>
        <v>0</v>
      </c>
      <c r="J921" s="52">
        <f t="shared" si="178"/>
        <v>0</v>
      </c>
      <c r="K921" s="52">
        <v>0.2</v>
      </c>
      <c r="L921" s="63"/>
      <c r="M921" s="63"/>
      <c r="N921" s="52">
        <f t="shared" si="179"/>
        <v>0</v>
      </c>
    </row>
    <row r="922" spans="1:26" x14ac:dyDescent="0.25">
      <c r="C922" s="30"/>
      <c r="E922" s="78">
        <f t="shared" si="176"/>
        <v>0</v>
      </c>
      <c r="F922" s="52">
        <v>1.2</v>
      </c>
      <c r="I922" s="52">
        <f t="shared" si="177"/>
        <v>0</v>
      </c>
      <c r="J922" s="52">
        <f t="shared" si="178"/>
        <v>0</v>
      </c>
      <c r="K922" s="52">
        <v>0.2</v>
      </c>
      <c r="L922" s="63"/>
      <c r="M922" s="63"/>
      <c r="N922" s="52">
        <f t="shared" si="179"/>
        <v>0</v>
      </c>
    </row>
    <row r="923" spans="1:26" x14ac:dyDescent="0.25">
      <c r="C923" s="30"/>
      <c r="E923" s="78">
        <f t="shared" si="176"/>
        <v>0</v>
      </c>
      <c r="F923" s="52">
        <v>1.2</v>
      </c>
      <c r="I923" s="52">
        <f t="shared" si="177"/>
        <v>0</v>
      </c>
      <c r="J923" s="52">
        <f t="shared" si="178"/>
        <v>0</v>
      </c>
      <c r="K923" s="52">
        <v>0.2</v>
      </c>
      <c r="L923" s="63"/>
      <c r="M923" s="63"/>
      <c r="N923" s="52">
        <f t="shared" si="179"/>
        <v>0</v>
      </c>
    </row>
    <row r="924" spans="1:26" x14ac:dyDescent="0.25">
      <c r="A924" s="46" t="s">
        <v>26</v>
      </c>
      <c r="B924" s="47"/>
      <c r="C924" s="48">
        <f>SUM(C911:C923)</f>
        <v>0</v>
      </c>
      <c r="D924" s="49"/>
      <c r="E924" s="78">
        <f t="shared" si="176"/>
        <v>0</v>
      </c>
      <c r="F924" s="52">
        <v>1.2</v>
      </c>
      <c r="G924" s="52"/>
      <c r="H924" s="52"/>
      <c r="I924" s="52">
        <f t="shared" si="177"/>
        <v>0</v>
      </c>
      <c r="J924" s="52">
        <f t="shared" si="178"/>
        <v>0</v>
      </c>
      <c r="K924" s="52">
        <v>0.2</v>
      </c>
      <c r="L924" s="57"/>
      <c r="M924" s="57"/>
      <c r="N924" s="52">
        <f t="shared" si="179"/>
        <v>0</v>
      </c>
      <c r="O924" s="67"/>
    </row>
    <row r="925" spans="1:26" x14ac:dyDescent="0.25">
      <c r="A925" s="51" t="s">
        <v>27</v>
      </c>
      <c r="B925" s="77">
        <f>N925</f>
        <v>0</v>
      </c>
      <c r="C925" s="48" t="s">
        <v>28</v>
      </c>
      <c r="D925" s="80">
        <f>B925/$P$1</f>
        <v>0</v>
      </c>
      <c r="G925" s="52"/>
      <c r="H925" s="52"/>
      <c r="J925" s="52">
        <f t="shared" si="178"/>
        <v>0</v>
      </c>
      <c r="L925" s="57"/>
      <c r="M925" s="57"/>
      <c r="N925" s="52">
        <f>SUM(N911:N924)</f>
        <v>0</v>
      </c>
      <c r="O925" s="67"/>
    </row>
    <row r="926" spans="1:26" x14ac:dyDescent="0.25">
      <c r="A926" s="18"/>
      <c r="B926" s="19"/>
      <c r="C926" s="20"/>
      <c r="D926" s="21"/>
      <c r="E926" s="60"/>
      <c r="F926" s="60"/>
      <c r="G926" s="58"/>
      <c r="H926" s="58"/>
      <c r="I926" s="60"/>
      <c r="J926" s="60"/>
      <c r="K926" s="60"/>
      <c r="L926" s="59"/>
      <c r="M926" s="59"/>
      <c r="N926" s="60"/>
      <c r="O926" s="61"/>
      <c r="P926" s="23"/>
      <c r="Q926" s="23"/>
      <c r="R926" s="23"/>
      <c r="S926" s="23"/>
      <c r="T926" s="22"/>
      <c r="U926" s="18"/>
      <c r="V926" s="23"/>
      <c r="W926" s="23"/>
      <c r="X926" s="23"/>
      <c r="Y926" s="23"/>
      <c r="Z926" s="22"/>
    </row>
    <row r="927" spans="1:26" x14ac:dyDescent="0.25">
      <c r="A927" s="16" t="s">
        <v>99</v>
      </c>
      <c r="C927" s="42"/>
      <c r="E927" s="78">
        <f t="shared" ref="E927:E940" si="180">H927/F927</f>
        <v>0</v>
      </c>
      <c r="F927" s="52">
        <v>1.2</v>
      </c>
      <c r="I927" s="52">
        <f t="shared" ref="I927:I940" si="181">G927+(G927*K927)</f>
        <v>0</v>
      </c>
      <c r="J927" s="52">
        <f t="shared" ref="J927:J941" si="182">IF(H927&gt;0,H927,I927)</f>
        <v>0</v>
      </c>
      <c r="K927" s="52">
        <v>0.2</v>
      </c>
      <c r="L927" s="63"/>
      <c r="M927" s="63"/>
      <c r="N927" s="52">
        <f t="shared" ref="N927:N940" si="183">IF(L927="",0,(J927/L927)*M927)</f>
        <v>0</v>
      </c>
    </row>
    <row r="928" spans="1:26" x14ac:dyDescent="0.25">
      <c r="C928" s="42"/>
      <c r="E928" s="78">
        <f t="shared" si="180"/>
        <v>0</v>
      </c>
      <c r="F928" s="52">
        <v>1.2</v>
      </c>
      <c r="I928" s="52">
        <f t="shared" si="181"/>
        <v>0</v>
      </c>
      <c r="J928" s="52">
        <f t="shared" si="182"/>
        <v>0</v>
      </c>
      <c r="K928" s="52">
        <v>0.2</v>
      </c>
      <c r="L928" s="63"/>
      <c r="M928" s="63"/>
      <c r="N928" s="52">
        <f t="shared" si="183"/>
        <v>0</v>
      </c>
    </row>
    <row r="929" spans="1:26" x14ac:dyDescent="0.25">
      <c r="C929" s="30"/>
      <c r="E929" s="78">
        <f t="shared" si="180"/>
        <v>0</v>
      </c>
      <c r="F929" s="52">
        <v>1.2</v>
      </c>
      <c r="I929" s="52">
        <f t="shared" si="181"/>
        <v>0</v>
      </c>
      <c r="J929" s="52">
        <f t="shared" si="182"/>
        <v>0</v>
      </c>
      <c r="K929" s="52">
        <v>0.2</v>
      </c>
      <c r="L929" s="63"/>
      <c r="M929" s="63"/>
      <c r="N929" s="52">
        <f t="shared" si="183"/>
        <v>0</v>
      </c>
    </row>
    <row r="930" spans="1:26" x14ac:dyDescent="0.25">
      <c r="C930" s="30"/>
      <c r="E930" s="78">
        <f t="shared" si="180"/>
        <v>0</v>
      </c>
      <c r="F930" s="52">
        <v>1.2</v>
      </c>
      <c r="I930" s="52">
        <f t="shared" si="181"/>
        <v>0</v>
      </c>
      <c r="J930" s="52">
        <f t="shared" si="182"/>
        <v>0</v>
      </c>
      <c r="K930" s="52">
        <v>0.2</v>
      </c>
      <c r="L930" s="63"/>
      <c r="M930" s="63"/>
      <c r="N930" s="52">
        <f t="shared" si="183"/>
        <v>0</v>
      </c>
    </row>
    <row r="931" spans="1:26" x14ac:dyDescent="0.25">
      <c r="C931" s="30"/>
      <c r="E931" s="78">
        <f t="shared" si="180"/>
        <v>0</v>
      </c>
      <c r="F931" s="52">
        <v>1.2</v>
      </c>
      <c r="I931" s="52">
        <f t="shared" si="181"/>
        <v>0</v>
      </c>
      <c r="J931" s="52">
        <f t="shared" si="182"/>
        <v>0</v>
      </c>
      <c r="K931" s="52">
        <v>0.2</v>
      </c>
      <c r="N931" s="52">
        <f t="shared" si="183"/>
        <v>0</v>
      </c>
    </row>
    <row r="932" spans="1:26" x14ac:dyDescent="0.25">
      <c r="C932" s="30"/>
      <c r="E932" s="78">
        <f t="shared" si="180"/>
        <v>0</v>
      </c>
      <c r="F932" s="52">
        <v>1.2</v>
      </c>
      <c r="I932" s="52">
        <f t="shared" si="181"/>
        <v>0</v>
      </c>
      <c r="J932" s="52">
        <f t="shared" si="182"/>
        <v>0</v>
      </c>
      <c r="K932" s="52">
        <v>0.2</v>
      </c>
      <c r="L932" s="63"/>
      <c r="M932" s="63"/>
      <c r="N932" s="52">
        <f t="shared" si="183"/>
        <v>0</v>
      </c>
    </row>
    <row r="933" spans="1:26" x14ac:dyDescent="0.25">
      <c r="C933" s="30"/>
      <c r="E933" s="78">
        <f t="shared" si="180"/>
        <v>0</v>
      </c>
      <c r="F933" s="52">
        <v>1.2</v>
      </c>
      <c r="I933" s="52">
        <f t="shared" si="181"/>
        <v>0</v>
      </c>
      <c r="J933" s="52">
        <f t="shared" si="182"/>
        <v>0</v>
      </c>
      <c r="K933" s="52">
        <v>0.2</v>
      </c>
      <c r="N933" s="52">
        <f t="shared" si="183"/>
        <v>0</v>
      </c>
    </row>
    <row r="934" spans="1:26" x14ac:dyDescent="0.25">
      <c r="C934" s="30"/>
      <c r="E934" s="78">
        <f t="shared" si="180"/>
        <v>0</v>
      </c>
      <c r="F934" s="52">
        <v>1.2</v>
      </c>
      <c r="I934" s="52">
        <f t="shared" si="181"/>
        <v>0</v>
      </c>
      <c r="J934" s="52">
        <f t="shared" si="182"/>
        <v>0</v>
      </c>
      <c r="K934" s="52">
        <v>0.2</v>
      </c>
      <c r="L934" s="63"/>
      <c r="M934" s="63"/>
      <c r="N934" s="52">
        <f t="shared" si="183"/>
        <v>0</v>
      </c>
    </row>
    <row r="935" spans="1:26" x14ac:dyDescent="0.25">
      <c r="B935" s="76"/>
      <c r="C935" s="30"/>
      <c r="D935" s="25"/>
      <c r="E935" s="78">
        <f t="shared" si="180"/>
        <v>0</v>
      </c>
      <c r="F935" s="52">
        <v>1.2</v>
      </c>
      <c r="I935" s="52">
        <f t="shared" si="181"/>
        <v>0</v>
      </c>
      <c r="J935" s="52">
        <f t="shared" si="182"/>
        <v>0</v>
      </c>
      <c r="K935" s="52">
        <v>0.2</v>
      </c>
      <c r="N935" s="52">
        <f t="shared" si="183"/>
        <v>0</v>
      </c>
    </row>
    <row r="936" spans="1:26" x14ac:dyDescent="0.25">
      <c r="C936" s="43"/>
      <c r="E936" s="78">
        <f t="shared" si="180"/>
        <v>0</v>
      </c>
      <c r="F936" s="52">
        <v>1.2</v>
      </c>
      <c r="I936" s="52">
        <f t="shared" si="181"/>
        <v>0</v>
      </c>
      <c r="J936" s="52">
        <f t="shared" si="182"/>
        <v>0</v>
      </c>
      <c r="K936" s="52">
        <v>0.2</v>
      </c>
      <c r="M936" s="66"/>
      <c r="N936" s="52">
        <f t="shared" si="183"/>
        <v>0</v>
      </c>
    </row>
    <row r="937" spans="1:26" x14ac:dyDescent="0.25">
      <c r="C937" s="30"/>
      <c r="E937" s="78">
        <f t="shared" si="180"/>
        <v>0</v>
      </c>
      <c r="F937" s="52">
        <v>1.2</v>
      </c>
      <c r="I937" s="52">
        <f t="shared" si="181"/>
        <v>0</v>
      </c>
      <c r="J937" s="52">
        <f t="shared" si="182"/>
        <v>0</v>
      </c>
      <c r="K937" s="52">
        <v>0.2</v>
      </c>
      <c r="L937" s="63"/>
      <c r="M937" s="63"/>
      <c r="N937" s="52">
        <f t="shared" si="183"/>
        <v>0</v>
      </c>
    </row>
    <row r="938" spans="1:26" x14ac:dyDescent="0.25">
      <c r="C938" s="30"/>
      <c r="E938" s="78">
        <f t="shared" si="180"/>
        <v>0</v>
      </c>
      <c r="F938" s="52">
        <v>1.2</v>
      </c>
      <c r="I938" s="52">
        <f t="shared" si="181"/>
        <v>0</v>
      </c>
      <c r="J938" s="52">
        <f t="shared" si="182"/>
        <v>0</v>
      </c>
      <c r="K938" s="52">
        <v>0.2</v>
      </c>
      <c r="L938" s="63"/>
      <c r="M938" s="63"/>
      <c r="N938" s="52">
        <f t="shared" si="183"/>
        <v>0</v>
      </c>
    </row>
    <row r="939" spans="1:26" x14ac:dyDescent="0.25">
      <c r="C939" s="30"/>
      <c r="E939" s="78">
        <f t="shared" si="180"/>
        <v>0</v>
      </c>
      <c r="F939" s="52">
        <v>1.2</v>
      </c>
      <c r="I939" s="52">
        <f t="shared" si="181"/>
        <v>0</v>
      </c>
      <c r="J939" s="52">
        <f t="shared" si="182"/>
        <v>0</v>
      </c>
      <c r="K939" s="52">
        <v>0.2</v>
      </c>
      <c r="L939" s="63"/>
      <c r="M939" s="63"/>
      <c r="N939" s="52">
        <f t="shared" si="183"/>
        <v>0</v>
      </c>
    </row>
    <row r="940" spans="1:26" x14ac:dyDescent="0.25">
      <c r="A940" s="46" t="s">
        <v>26</v>
      </c>
      <c r="B940" s="47"/>
      <c r="C940" s="48">
        <f>SUM(C927:C939)</f>
        <v>0</v>
      </c>
      <c r="D940" s="49"/>
      <c r="E940" s="78">
        <f t="shared" si="180"/>
        <v>0</v>
      </c>
      <c r="F940" s="52">
        <v>1.2</v>
      </c>
      <c r="G940" s="52"/>
      <c r="H940" s="52"/>
      <c r="I940" s="52">
        <f t="shared" si="181"/>
        <v>0</v>
      </c>
      <c r="J940" s="52">
        <f t="shared" si="182"/>
        <v>0</v>
      </c>
      <c r="K940" s="52">
        <v>0.2</v>
      </c>
      <c r="L940" s="57"/>
      <c r="M940" s="57"/>
      <c r="N940" s="52">
        <f t="shared" si="183"/>
        <v>0</v>
      </c>
      <c r="O940" s="67"/>
    </row>
    <row r="941" spans="1:26" x14ac:dyDescent="0.25">
      <c r="A941" s="51" t="s">
        <v>27</v>
      </c>
      <c r="B941" s="77">
        <f>N941</f>
        <v>0</v>
      </c>
      <c r="C941" s="48" t="s">
        <v>28</v>
      </c>
      <c r="D941" s="80">
        <f>B941/$P$1</f>
        <v>0</v>
      </c>
      <c r="G941" s="52"/>
      <c r="H941" s="52"/>
      <c r="J941" s="52">
        <f t="shared" si="182"/>
        <v>0</v>
      </c>
      <c r="L941" s="57"/>
      <c r="M941" s="57"/>
      <c r="N941" s="52">
        <f>SUM(N927:N940)</f>
        <v>0</v>
      </c>
      <c r="O941" s="67"/>
    </row>
    <row r="942" spans="1:26" x14ac:dyDescent="0.25">
      <c r="A942" s="18"/>
      <c r="B942" s="19"/>
      <c r="C942" s="20"/>
      <c r="D942" s="21"/>
      <c r="E942" s="60"/>
      <c r="F942" s="60"/>
      <c r="G942" s="58"/>
      <c r="H942" s="58"/>
      <c r="I942" s="60"/>
      <c r="J942" s="60"/>
      <c r="K942" s="60"/>
      <c r="L942" s="59"/>
      <c r="M942" s="59"/>
      <c r="N942" s="60"/>
      <c r="O942" s="61"/>
      <c r="P942" s="23"/>
      <c r="Q942" s="23"/>
      <c r="R942" s="23"/>
      <c r="S942" s="23"/>
      <c r="T942" s="22"/>
      <c r="U942" s="18"/>
      <c r="V942" s="23"/>
      <c r="W942" s="23"/>
      <c r="X942" s="23"/>
      <c r="Y942" s="23"/>
      <c r="Z942" s="22"/>
    </row>
    <row r="943" spans="1:26" x14ac:dyDescent="0.25">
      <c r="A943" s="16" t="s">
        <v>99</v>
      </c>
      <c r="C943" s="42"/>
      <c r="E943" s="78">
        <f t="shared" ref="E943:E956" si="184">H943/F943</f>
        <v>0</v>
      </c>
      <c r="F943" s="52">
        <v>1.2</v>
      </c>
      <c r="I943" s="52">
        <f t="shared" ref="I943:I956" si="185">G943+(G943*K943)</f>
        <v>0</v>
      </c>
      <c r="J943" s="52">
        <f t="shared" ref="J943:J957" si="186">IF(H943&gt;0,H943,I943)</f>
        <v>0</v>
      </c>
      <c r="K943" s="52">
        <v>0.2</v>
      </c>
      <c r="L943" s="63"/>
      <c r="M943" s="63"/>
      <c r="N943" s="52">
        <f t="shared" ref="N943:N956" si="187">IF(L943="",0,(J943/L943)*M943)</f>
        <v>0</v>
      </c>
    </row>
    <row r="944" spans="1:26" x14ac:dyDescent="0.25">
      <c r="C944" s="42"/>
      <c r="E944" s="78">
        <f t="shared" si="184"/>
        <v>0</v>
      </c>
      <c r="F944" s="52">
        <v>1.2</v>
      </c>
      <c r="I944" s="52">
        <f t="shared" si="185"/>
        <v>0</v>
      </c>
      <c r="J944" s="52">
        <f t="shared" si="186"/>
        <v>0</v>
      </c>
      <c r="K944" s="52">
        <v>0.2</v>
      </c>
      <c r="L944" s="63"/>
      <c r="M944" s="63"/>
      <c r="N944" s="52">
        <f t="shared" si="187"/>
        <v>0</v>
      </c>
    </row>
    <row r="945" spans="1:26" x14ac:dyDescent="0.25">
      <c r="C945" s="30"/>
      <c r="E945" s="78">
        <f t="shared" si="184"/>
        <v>0</v>
      </c>
      <c r="F945" s="52">
        <v>1.2</v>
      </c>
      <c r="I945" s="52">
        <f t="shared" si="185"/>
        <v>0</v>
      </c>
      <c r="J945" s="52">
        <f t="shared" si="186"/>
        <v>0</v>
      </c>
      <c r="K945" s="52">
        <v>0.2</v>
      </c>
      <c r="L945" s="63"/>
      <c r="M945" s="63"/>
      <c r="N945" s="52">
        <f t="shared" si="187"/>
        <v>0</v>
      </c>
    </row>
    <row r="946" spans="1:26" x14ac:dyDescent="0.25">
      <c r="C946" s="30"/>
      <c r="E946" s="78">
        <f t="shared" si="184"/>
        <v>0</v>
      </c>
      <c r="F946" s="52">
        <v>1.2</v>
      </c>
      <c r="I946" s="52">
        <f t="shared" si="185"/>
        <v>0</v>
      </c>
      <c r="J946" s="52">
        <f t="shared" si="186"/>
        <v>0</v>
      </c>
      <c r="K946" s="52">
        <v>0.2</v>
      </c>
      <c r="L946" s="63"/>
      <c r="M946" s="63"/>
      <c r="N946" s="52">
        <f t="shared" si="187"/>
        <v>0</v>
      </c>
    </row>
    <row r="947" spans="1:26" x14ac:dyDescent="0.25">
      <c r="C947" s="30"/>
      <c r="E947" s="78">
        <f t="shared" si="184"/>
        <v>0</v>
      </c>
      <c r="F947" s="52">
        <v>1.2</v>
      </c>
      <c r="I947" s="52">
        <f t="shared" si="185"/>
        <v>0</v>
      </c>
      <c r="J947" s="52">
        <f t="shared" si="186"/>
        <v>0</v>
      </c>
      <c r="K947" s="52">
        <v>0.2</v>
      </c>
      <c r="N947" s="52">
        <f t="shared" si="187"/>
        <v>0</v>
      </c>
    </row>
    <row r="948" spans="1:26" x14ac:dyDescent="0.25">
      <c r="C948" s="30"/>
      <c r="E948" s="78">
        <f t="shared" si="184"/>
        <v>0</v>
      </c>
      <c r="F948" s="52">
        <v>1.2</v>
      </c>
      <c r="I948" s="52">
        <f t="shared" si="185"/>
        <v>0</v>
      </c>
      <c r="J948" s="52">
        <f t="shared" si="186"/>
        <v>0</v>
      </c>
      <c r="K948" s="52">
        <v>0.2</v>
      </c>
      <c r="L948" s="63"/>
      <c r="M948" s="63"/>
      <c r="N948" s="52">
        <f t="shared" si="187"/>
        <v>0</v>
      </c>
    </row>
    <row r="949" spans="1:26" x14ac:dyDescent="0.25">
      <c r="C949" s="30"/>
      <c r="E949" s="78">
        <f t="shared" si="184"/>
        <v>0</v>
      </c>
      <c r="F949" s="52">
        <v>1.2</v>
      </c>
      <c r="I949" s="52">
        <f t="shared" si="185"/>
        <v>0</v>
      </c>
      <c r="J949" s="52">
        <f t="shared" si="186"/>
        <v>0</v>
      </c>
      <c r="K949" s="52">
        <v>0.2</v>
      </c>
      <c r="N949" s="52">
        <f t="shared" si="187"/>
        <v>0</v>
      </c>
    </row>
    <row r="950" spans="1:26" x14ac:dyDescent="0.25">
      <c r="C950" s="30"/>
      <c r="E950" s="78">
        <f t="shared" si="184"/>
        <v>0</v>
      </c>
      <c r="F950" s="52">
        <v>1.2</v>
      </c>
      <c r="I950" s="52">
        <f t="shared" si="185"/>
        <v>0</v>
      </c>
      <c r="J950" s="52">
        <f t="shared" si="186"/>
        <v>0</v>
      </c>
      <c r="K950" s="52">
        <v>0.2</v>
      </c>
      <c r="L950" s="63"/>
      <c r="M950" s="63"/>
      <c r="N950" s="52">
        <f t="shared" si="187"/>
        <v>0</v>
      </c>
    </row>
    <row r="951" spans="1:26" x14ac:dyDescent="0.25">
      <c r="B951" s="76"/>
      <c r="C951" s="30"/>
      <c r="D951" s="25"/>
      <c r="E951" s="78">
        <f t="shared" si="184"/>
        <v>0</v>
      </c>
      <c r="F951" s="52">
        <v>1.2</v>
      </c>
      <c r="I951" s="52">
        <f t="shared" si="185"/>
        <v>0</v>
      </c>
      <c r="J951" s="52">
        <f t="shared" si="186"/>
        <v>0</v>
      </c>
      <c r="K951" s="52">
        <v>0.2</v>
      </c>
      <c r="N951" s="52">
        <f t="shared" si="187"/>
        <v>0</v>
      </c>
    </row>
    <row r="952" spans="1:26" x14ac:dyDescent="0.25">
      <c r="C952" s="43"/>
      <c r="E952" s="78">
        <f t="shared" si="184"/>
        <v>0</v>
      </c>
      <c r="F952" s="52">
        <v>1.2</v>
      </c>
      <c r="I952" s="52">
        <f t="shared" si="185"/>
        <v>0</v>
      </c>
      <c r="J952" s="52">
        <f t="shared" si="186"/>
        <v>0</v>
      </c>
      <c r="K952" s="52">
        <v>0.2</v>
      </c>
      <c r="M952" s="66"/>
      <c r="N952" s="52">
        <f t="shared" si="187"/>
        <v>0</v>
      </c>
    </row>
    <row r="953" spans="1:26" x14ac:dyDescent="0.25">
      <c r="C953" s="30"/>
      <c r="E953" s="78">
        <f t="shared" si="184"/>
        <v>0</v>
      </c>
      <c r="F953" s="52">
        <v>1.2</v>
      </c>
      <c r="I953" s="52">
        <f t="shared" si="185"/>
        <v>0</v>
      </c>
      <c r="J953" s="52">
        <f t="shared" si="186"/>
        <v>0</v>
      </c>
      <c r="K953" s="52">
        <v>0.2</v>
      </c>
      <c r="L953" s="63"/>
      <c r="M953" s="63"/>
      <c r="N953" s="52">
        <f t="shared" si="187"/>
        <v>0</v>
      </c>
    </row>
    <row r="954" spans="1:26" x14ac:dyDescent="0.25">
      <c r="C954" s="30"/>
      <c r="E954" s="78">
        <f t="shared" si="184"/>
        <v>0</v>
      </c>
      <c r="F954" s="52">
        <v>1.2</v>
      </c>
      <c r="I954" s="52">
        <f t="shared" si="185"/>
        <v>0</v>
      </c>
      <c r="J954" s="52">
        <f t="shared" si="186"/>
        <v>0</v>
      </c>
      <c r="K954" s="52">
        <v>0.2</v>
      </c>
      <c r="L954" s="63"/>
      <c r="M954" s="63"/>
      <c r="N954" s="52">
        <f t="shared" si="187"/>
        <v>0</v>
      </c>
    </row>
    <row r="955" spans="1:26" x14ac:dyDescent="0.25">
      <c r="C955" s="30"/>
      <c r="E955" s="78">
        <f t="shared" si="184"/>
        <v>0</v>
      </c>
      <c r="F955" s="52">
        <v>1.2</v>
      </c>
      <c r="I955" s="52">
        <f t="shared" si="185"/>
        <v>0</v>
      </c>
      <c r="J955" s="52">
        <f t="shared" si="186"/>
        <v>0</v>
      </c>
      <c r="K955" s="52">
        <v>0.2</v>
      </c>
      <c r="L955" s="63"/>
      <c r="M955" s="63"/>
      <c r="N955" s="52">
        <f t="shared" si="187"/>
        <v>0</v>
      </c>
    </row>
    <row r="956" spans="1:26" x14ac:dyDescent="0.25">
      <c r="A956" s="46" t="s">
        <v>26</v>
      </c>
      <c r="B956" s="47"/>
      <c r="C956" s="48">
        <f>SUM(C943:C955)</f>
        <v>0</v>
      </c>
      <c r="D956" s="49"/>
      <c r="E956" s="78">
        <f t="shared" si="184"/>
        <v>0</v>
      </c>
      <c r="F956" s="52">
        <v>1.2</v>
      </c>
      <c r="G956" s="52"/>
      <c r="H956" s="52"/>
      <c r="I956" s="52">
        <f t="shared" si="185"/>
        <v>0</v>
      </c>
      <c r="J956" s="52">
        <f t="shared" si="186"/>
        <v>0</v>
      </c>
      <c r="K956" s="52">
        <v>0.2</v>
      </c>
      <c r="L956" s="57"/>
      <c r="M956" s="57"/>
      <c r="N956" s="52">
        <f t="shared" si="187"/>
        <v>0</v>
      </c>
      <c r="O956" s="67"/>
    </row>
    <row r="957" spans="1:26" x14ac:dyDescent="0.25">
      <c r="A957" s="51" t="s">
        <v>27</v>
      </c>
      <c r="B957" s="77">
        <f>N957</f>
        <v>0</v>
      </c>
      <c r="C957" s="48" t="s">
        <v>28</v>
      </c>
      <c r="D957" s="80">
        <f>B957/$P$1</f>
        <v>0</v>
      </c>
      <c r="G957" s="52"/>
      <c r="H957" s="52"/>
      <c r="J957" s="52">
        <f t="shared" si="186"/>
        <v>0</v>
      </c>
      <c r="L957" s="57"/>
      <c r="M957" s="57"/>
      <c r="N957" s="52">
        <f>SUM(N943:N956)</f>
        <v>0</v>
      </c>
      <c r="O957" s="67"/>
    </row>
    <row r="958" spans="1:26" x14ac:dyDescent="0.25">
      <c r="A958" s="18"/>
      <c r="B958" s="19"/>
      <c r="C958" s="20"/>
      <c r="D958" s="21"/>
      <c r="E958" s="60"/>
      <c r="F958" s="60"/>
      <c r="G958" s="58"/>
      <c r="H958" s="58"/>
      <c r="I958" s="60"/>
      <c r="J958" s="60"/>
      <c r="K958" s="60"/>
      <c r="L958" s="59"/>
      <c r="M958" s="59"/>
      <c r="N958" s="60"/>
      <c r="O958" s="61"/>
      <c r="P958" s="23"/>
      <c r="Q958" s="23"/>
      <c r="R958" s="23"/>
      <c r="S958" s="23"/>
      <c r="T958" s="22"/>
      <c r="U958" s="18"/>
      <c r="V958" s="23"/>
      <c r="W958" s="23"/>
      <c r="X958" s="23"/>
      <c r="Y958" s="23"/>
      <c r="Z958" s="22"/>
    </row>
    <row r="959" spans="1:26" x14ac:dyDescent="0.25">
      <c r="A959" s="16" t="s">
        <v>99</v>
      </c>
      <c r="C959" s="42"/>
      <c r="E959" s="78">
        <f t="shared" ref="E959:E972" si="188">H959/F959</f>
        <v>0</v>
      </c>
      <c r="F959" s="52">
        <v>1.2</v>
      </c>
      <c r="I959" s="52">
        <f t="shared" ref="I959:I972" si="189">G959+(G959*K959)</f>
        <v>0</v>
      </c>
      <c r="J959" s="52">
        <f t="shared" ref="J959:J973" si="190">IF(H959&gt;0,H959,I959)</f>
        <v>0</v>
      </c>
      <c r="K959" s="52">
        <v>0.2</v>
      </c>
      <c r="L959" s="63"/>
      <c r="M959" s="63"/>
      <c r="N959" s="52">
        <f t="shared" ref="N959:N972" si="191">IF(L959="",0,(J959/L959)*M959)</f>
        <v>0</v>
      </c>
    </row>
    <row r="960" spans="1:26" x14ac:dyDescent="0.25">
      <c r="C960" s="42"/>
      <c r="E960" s="78">
        <f>H960/F960</f>
        <v>0</v>
      </c>
      <c r="F960" s="52">
        <v>1.2</v>
      </c>
      <c r="I960" s="52">
        <f t="shared" si="189"/>
        <v>0</v>
      </c>
      <c r="J960" s="52">
        <f t="shared" si="190"/>
        <v>0</v>
      </c>
      <c r="K960" s="52">
        <v>0.2</v>
      </c>
      <c r="L960" s="63"/>
      <c r="M960" s="63"/>
      <c r="N960" s="52">
        <f t="shared" si="191"/>
        <v>0</v>
      </c>
    </row>
    <row r="961" spans="1:26" x14ac:dyDescent="0.25">
      <c r="C961" s="30"/>
      <c r="E961" s="78">
        <f t="shared" si="188"/>
        <v>0</v>
      </c>
      <c r="F961" s="52">
        <v>1.2</v>
      </c>
      <c r="I961" s="52">
        <f t="shared" si="189"/>
        <v>0</v>
      </c>
      <c r="J961" s="52">
        <f t="shared" si="190"/>
        <v>0</v>
      </c>
      <c r="K961" s="52">
        <v>0.2</v>
      </c>
      <c r="L961" s="63"/>
      <c r="M961" s="63"/>
      <c r="N961" s="52">
        <f t="shared" si="191"/>
        <v>0</v>
      </c>
    </row>
    <row r="962" spans="1:26" x14ac:dyDescent="0.25">
      <c r="C962" s="30"/>
      <c r="E962" s="78">
        <f t="shared" si="188"/>
        <v>0</v>
      </c>
      <c r="F962" s="52">
        <v>1.2</v>
      </c>
      <c r="I962" s="52">
        <f t="shared" si="189"/>
        <v>0</v>
      </c>
      <c r="J962" s="52">
        <f t="shared" si="190"/>
        <v>0</v>
      </c>
      <c r="K962" s="52">
        <v>0.2</v>
      </c>
      <c r="L962" s="63"/>
      <c r="M962" s="63"/>
      <c r="N962" s="52">
        <f t="shared" si="191"/>
        <v>0</v>
      </c>
    </row>
    <row r="963" spans="1:26" x14ac:dyDescent="0.25">
      <c r="C963" s="30"/>
      <c r="E963" s="78">
        <f t="shared" si="188"/>
        <v>0</v>
      </c>
      <c r="F963" s="52">
        <v>1.2</v>
      </c>
      <c r="I963" s="52">
        <f t="shared" si="189"/>
        <v>0</v>
      </c>
      <c r="J963" s="52">
        <f t="shared" si="190"/>
        <v>0</v>
      </c>
      <c r="K963" s="52">
        <v>0.2</v>
      </c>
      <c r="N963" s="52">
        <f t="shared" si="191"/>
        <v>0</v>
      </c>
    </row>
    <row r="964" spans="1:26" x14ac:dyDescent="0.25">
      <c r="C964" s="30"/>
      <c r="E964" s="78">
        <f t="shared" si="188"/>
        <v>0</v>
      </c>
      <c r="F964" s="52">
        <v>1.2</v>
      </c>
      <c r="I964" s="52">
        <f t="shared" si="189"/>
        <v>0</v>
      </c>
      <c r="J964" s="52">
        <f t="shared" si="190"/>
        <v>0</v>
      </c>
      <c r="K964" s="52">
        <v>0.2</v>
      </c>
      <c r="L964" s="63"/>
      <c r="M964" s="63"/>
      <c r="N964" s="52">
        <f t="shared" si="191"/>
        <v>0</v>
      </c>
    </row>
    <row r="965" spans="1:26" x14ac:dyDescent="0.25">
      <c r="C965" s="30"/>
      <c r="E965" s="78">
        <f t="shared" si="188"/>
        <v>0</v>
      </c>
      <c r="F965" s="52">
        <v>1.2</v>
      </c>
      <c r="I965" s="52">
        <f t="shared" si="189"/>
        <v>0</v>
      </c>
      <c r="J965" s="52">
        <f t="shared" si="190"/>
        <v>0</v>
      </c>
      <c r="K965" s="52">
        <v>0.2</v>
      </c>
      <c r="N965" s="52">
        <f t="shared" si="191"/>
        <v>0</v>
      </c>
    </row>
    <row r="966" spans="1:26" x14ac:dyDescent="0.25">
      <c r="C966" s="30"/>
      <c r="E966" s="78">
        <f t="shared" si="188"/>
        <v>0</v>
      </c>
      <c r="F966" s="52">
        <v>1.2</v>
      </c>
      <c r="I966" s="52">
        <f t="shared" si="189"/>
        <v>0</v>
      </c>
      <c r="J966" s="52">
        <f t="shared" si="190"/>
        <v>0</v>
      </c>
      <c r="K966" s="52">
        <v>0.2</v>
      </c>
      <c r="L966" s="63"/>
      <c r="M966" s="63"/>
      <c r="N966" s="52">
        <f t="shared" si="191"/>
        <v>0</v>
      </c>
    </row>
    <row r="967" spans="1:26" x14ac:dyDescent="0.25">
      <c r="B967" s="76"/>
      <c r="C967" s="30"/>
      <c r="D967" s="25"/>
      <c r="E967" s="78">
        <f t="shared" si="188"/>
        <v>0</v>
      </c>
      <c r="F967" s="52">
        <v>1.2</v>
      </c>
      <c r="I967" s="52">
        <f t="shared" si="189"/>
        <v>0</v>
      </c>
      <c r="J967" s="52">
        <f t="shared" si="190"/>
        <v>0</v>
      </c>
      <c r="K967" s="52">
        <v>0.2</v>
      </c>
      <c r="N967" s="52">
        <f t="shared" si="191"/>
        <v>0</v>
      </c>
    </row>
    <row r="968" spans="1:26" x14ac:dyDescent="0.25">
      <c r="C968" s="43"/>
      <c r="E968" s="78">
        <f t="shared" si="188"/>
        <v>0</v>
      </c>
      <c r="F968" s="52">
        <v>1.2</v>
      </c>
      <c r="I968" s="52">
        <f t="shared" si="189"/>
        <v>0</v>
      </c>
      <c r="J968" s="52">
        <f t="shared" si="190"/>
        <v>0</v>
      </c>
      <c r="K968" s="52">
        <v>0.2</v>
      </c>
      <c r="M968" s="66"/>
      <c r="N968" s="52">
        <f t="shared" si="191"/>
        <v>0</v>
      </c>
    </row>
    <row r="969" spans="1:26" x14ac:dyDescent="0.25">
      <c r="C969" s="30"/>
      <c r="E969" s="78">
        <f t="shared" si="188"/>
        <v>0</v>
      </c>
      <c r="F969" s="52">
        <v>1.2</v>
      </c>
      <c r="I969" s="52">
        <f t="shared" si="189"/>
        <v>0</v>
      </c>
      <c r="J969" s="52">
        <f t="shared" si="190"/>
        <v>0</v>
      </c>
      <c r="K969" s="52">
        <v>0.2</v>
      </c>
      <c r="L969" s="63"/>
      <c r="M969" s="63"/>
      <c r="N969" s="52">
        <f t="shared" si="191"/>
        <v>0</v>
      </c>
    </row>
    <row r="970" spans="1:26" x14ac:dyDescent="0.25">
      <c r="C970" s="30"/>
      <c r="E970" s="78">
        <f t="shared" si="188"/>
        <v>0</v>
      </c>
      <c r="F970" s="52">
        <v>1.2</v>
      </c>
      <c r="I970" s="52">
        <f t="shared" si="189"/>
        <v>0</v>
      </c>
      <c r="J970" s="52">
        <f t="shared" si="190"/>
        <v>0</v>
      </c>
      <c r="K970" s="52">
        <v>0.2</v>
      </c>
      <c r="L970" s="63"/>
      <c r="M970" s="63"/>
      <c r="N970" s="52">
        <f t="shared" si="191"/>
        <v>0</v>
      </c>
    </row>
    <row r="971" spans="1:26" x14ac:dyDescent="0.25">
      <c r="C971" s="30"/>
      <c r="E971" s="78">
        <f t="shared" si="188"/>
        <v>0</v>
      </c>
      <c r="F971" s="52">
        <v>1.2</v>
      </c>
      <c r="I971" s="52">
        <f t="shared" si="189"/>
        <v>0</v>
      </c>
      <c r="J971" s="52">
        <f t="shared" si="190"/>
        <v>0</v>
      </c>
      <c r="K971" s="52">
        <v>0.2</v>
      </c>
      <c r="L971" s="63"/>
      <c r="M971" s="63"/>
      <c r="N971" s="52">
        <f t="shared" si="191"/>
        <v>0</v>
      </c>
    </row>
    <row r="972" spans="1:26" x14ac:dyDescent="0.25">
      <c r="A972" s="46" t="s">
        <v>26</v>
      </c>
      <c r="B972" s="47"/>
      <c r="C972" s="48">
        <f>SUM(C959:C971)</f>
        <v>0</v>
      </c>
      <c r="D972" s="49"/>
      <c r="E972" s="78">
        <f t="shared" si="188"/>
        <v>0</v>
      </c>
      <c r="F972" s="52">
        <v>1.2</v>
      </c>
      <c r="G972" s="52"/>
      <c r="H972" s="52"/>
      <c r="I972" s="52">
        <f t="shared" si="189"/>
        <v>0</v>
      </c>
      <c r="J972" s="52">
        <f t="shared" si="190"/>
        <v>0</v>
      </c>
      <c r="K972" s="52">
        <v>0.2</v>
      </c>
      <c r="L972" s="57"/>
      <c r="M972" s="57"/>
      <c r="N972" s="52">
        <f t="shared" si="191"/>
        <v>0</v>
      </c>
      <c r="O972" s="67"/>
    </row>
    <row r="973" spans="1:26" x14ac:dyDescent="0.25">
      <c r="A973" s="51" t="s">
        <v>27</v>
      </c>
      <c r="B973" s="77">
        <f>N973</f>
        <v>0</v>
      </c>
      <c r="C973" s="48" t="s">
        <v>28</v>
      </c>
      <c r="D973" s="80">
        <f>B973/$P$1</f>
        <v>0</v>
      </c>
      <c r="G973" s="52"/>
      <c r="H973" s="52"/>
      <c r="J973" s="52">
        <f t="shared" si="190"/>
        <v>0</v>
      </c>
      <c r="L973" s="57"/>
      <c r="M973" s="57"/>
      <c r="N973" s="52">
        <f>SUM(N959:N972)</f>
        <v>0</v>
      </c>
      <c r="O973" s="67"/>
    </row>
    <row r="974" spans="1:26" x14ac:dyDescent="0.25">
      <c r="A974" s="18"/>
      <c r="B974" s="19"/>
      <c r="C974" s="20"/>
      <c r="D974" s="21"/>
      <c r="E974" s="60"/>
      <c r="F974" s="60"/>
      <c r="G974" s="58"/>
      <c r="H974" s="58"/>
      <c r="I974" s="60"/>
      <c r="J974" s="60"/>
      <c r="K974" s="60"/>
      <c r="L974" s="59"/>
      <c r="M974" s="59"/>
      <c r="N974" s="60"/>
      <c r="O974" s="61"/>
      <c r="P974" s="23"/>
      <c r="Q974" s="23"/>
      <c r="R974" s="23"/>
      <c r="S974" s="23"/>
      <c r="T974" s="22"/>
      <c r="U974" s="18"/>
      <c r="V974" s="23"/>
      <c r="W974" s="23"/>
      <c r="X974" s="23"/>
      <c r="Y974" s="23"/>
      <c r="Z974" s="22"/>
    </row>
    <row r="975" spans="1:26" x14ac:dyDescent="0.25">
      <c r="A975" s="16" t="s">
        <v>99</v>
      </c>
      <c r="C975" s="42"/>
      <c r="E975" s="78">
        <f t="shared" ref="E975:E988" si="192">H975/F975</f>
        <v>0</v>
      </c>
      <c r="F975" s="52">
        <v>1.2</v>
      </c>
      <c r="I975" s="52">
        <f t="shared" ref="I975:I988" si="193">G975+(G975*K975)</f>
        <v>0</v>
      </c>
      <c r="J975" s="52">
        <f t="shared" ref="J975:J989" si="194">IF(H975&gt;0,H975,I975)</f>
        <v>0</v>
      </c>
      <c r="K975" s="52">
        <v>0.2</v>
      </c>
      <c r="L975" s="63"/>
      <c r="M975" s="63"/>
      <c r="N975" s="52">
        <f t="shared" ref="N975:N988" si="195">IF(L975="",0,(J975/L975)*M975)</f>
        <v>0</v>
      </c>
    </row>
    <row r="976" spans="1:26" x14ac:dyDescent="0.25">
      <c r="C976" s="42"/>
      <c r="E976" s="78">
        <f t="shared" si="192"/>
        <v>0</v>
      </c>
      <c r="F976" s="52">
        <v>1.2</v>
      </c>
      <c r="I976" s="52">
        <f t="shared" si="193"/>
        <v>0</v>
      </c>
      <c r="J976" s="52">
        <f t="shared" si="194"/>
        <v>0</v>
      </c>
      <c r="K976" s="52">
        <v>0.2</v>
      </c>
      <c r="L976" s="63"/>
      <c r="M976" s="63"/>
      <c r="N976" s="52">
        <f t="shared" si="195"/>
        <v>0</v>
      </c>
    </row>
    <row r="977" spans="1:26" x14ac:dyDescent="0.25">
      <c r="C977" s="30"/>
      <c r="E977" s="78">
        <f t="shared" si="192"/>
        <v>0</v>
      </c>
      <c r="F977" s="52">
        <v>1.2</v>
      </c>
      <c r="I977" s="52">
        <f t="shared" si="193"/>
        <v>0</v>
      </c>
      <c r="J977" s="52">
        <f t="shared" si="194"/>
        <v>0</v>
      </c>
      <c r="K977" s="52">
        <v>0.2</v>
      </c>
      <c r="L977" s="63"/>
      <c r="M977" s="63"/>
      <c r="N977" s="52">
        <f t="shared" si="195"/>
        <v>0</v>
      </c>
    </row>
    <row r="978" spans="1:26" x14ac:dyDescent="0.25">
      <c r="C978" s="30"/>
      <c r="E978" s="78">
        <f t="shared" si="192"/>
        <v>0</v>
      </c>
      <c r="F978" s="52">
        <v>1.2</v>
      </c>
      <c r="I978" s="52">
        <f t="shared" si="193"/>
        <v>0</v>
      </c>
      <c r="J978" s="52">
        <f t="shared" si="194"/>
        <v>0</v>
      </c>
      <c r="K978" s="52">
        <v>0.2</v>
      </c>
      <c r="L978" s="63"/>
      <c r="M978" s="63"/>
      <c r="N978" s="52">
        <f t="shared" si="195"/>
        <v>0</v>
      </c>
    </row>
    <row r="979" spans="1:26" x14ac:dyDescent="0.25">
      <c r="C979" s="30"/>
      <c r="E979" s="78">
        <f t="shared" si="192"/>
        <v>0</v>
      </c>
      <c r="F979" s="52">
        <v>1.2</v>
      </c>
      <c r="I979" s="52">
        <f t="shared" si="193"/>
        <v>0</v>
      </c>
      <c r="J979" s="52">
        <f t="shared" si="194"/>
        <v>0</v>
      </c>
      <c r="K979" s="52">
        <v>0.2</v>
      </c>
      <c r="N979" s="52">
        <f t="shared" si="195"/>
        <v>0</v>
      </c>
    </row>
    <row r="980" spans="1:26" x14ac:dyDescent="0.25">
      <c r="C980" s="30"/>
      <c r="E980" s="78">
        <f t="shared" si="192"/>
        <v>0</v>
      </c>
      <c r="F980" s="52">
        <v>1.2</v>
      </c>
      <c r="I980" s="52">
        <f t="shared" si="193"/>
        <v>0</v>
      </c>
      <c r="J980" s="52">
        <f t="shared" si="194"/>
        <v>0</v>
      </c>
      <c r="K980" s="52">
        <v>0.2</v>
      </c>
      <c r="L980" s="63"/>
      <c r="M980" s="63"/>
      <c r="N980" s="52">
        <f t="shared" si="195"/>
        <v>0</v>
      </c>
    </row>
    <row r="981" spans="1:26" x14ac:dyDescent="0.25">
      <c r="C981" s="30"/>
      <c r="E981" s="78">
        <f t="shared" si="192"/>
        <v>0</v>
      </c>
      <c r="F981" s="52">
        <v>1.2</v>
      </c>
      <c r="I981" s="52">
        <f t="shared" si="193"/>
        <v>0</v>
      </c>
      <c r="J981" s="52">
        <f t="shared" si="194"/>
        <v>0</v>
      </c>
      <c r="K981" s="52">
        <v>0.2</v>
      </c>
      <c r="N981" s="52">
        <f t="shared" si="195"/>
        <v>0</v>
      </c>
    </row>
    <row r="982" spans="1:26" x14ac:dyDescent="0.25">
      <c r="C982" s="30"/>
      <c r="E982" s="78">
        <f t="shared" si="192"/>
        <v>0</v>
      </c>
      <c r="F982" s="52">
        <v>1.2</v>
      </c>
      <c r="I982" s="52">
        <f t="shared" si="193"/>
        <v>0</v>
      </c>
      <c r="J982" s="52">
        <f t="shared" si="194"/>
        <v>0</v>
      </c>
      <c r="K982" s="52">
        <v>0.2</v>
      </c>
      <c r="L982" s="63"/>
      <c r="M982" s="63"/>
      <c r="N982" s="52">
        <f t="shared" si="195"/>
        <v>0</v>
      </c>
    </row>
    <row r="983" spans="1:26" x14ac:dyDescent="0.25">
      <c r="B983" s="76"/>
      <c r="C983" s="30"/>
      <c r="D983" s="25"/>
      <c r="E983" s="78">
        <f t="shared" si="192"/>
        <v>0</v>
      </c>
      <c r="F983" s="52">
        <v>1.2</v>
      </c>
      <c r="I983" s="52">
        <f t="shared" si="193"/>
        <v>0</v>
      </c>
      <c r="J983" s="52">
        <f t="shared" si="194"/>
        <v>0</v>
      </c>
      <c r="K983" s="52">
        <v>0.2</v>
      </c>
      <c r="N983" s="52">
        <f t="shared" si="195"/>
        <v>0</v>
      </c>
    </row>
    <row r="984" spans="1:26" x14ac:dyDescent="0.25">
      <c r="C984" s="43"/>
      <c r="E984" s="78">
        <f t="shared" si="192"/>
        <v>0</v>
      </c>
      <c r="F984" s="52">
        <v>1.2</v>
      </c>
      <c r="I984" s="52">
        <f t="shared" si="193"/>
        <v>0</v>
      </c>
      <c r="J984" s="52">
        <f t="shared" si="194"/>
        <v>0</v>
      </c>
      <c r="K984" s="52">
        <v>0.2</v>
      </c>
      <c r="M984" s="66"/>
      <c r="N984" s="52">
        <f t="shared" si="195"/>
        <v>0</v>
      </c>
    </row>
    <row r="985" spans="1:26" x14ac:dyDescent="0.25">
      <c r="C985" s="30"/>
      <c r="E985" s="78">
        <f t="shared" si="192"/>
        <v>0</v>
      </c>
      <c r="F985" s="52">
        <v>1.2</v>
      </c>
      <c r="I985" s="52">
        <f t="shared" si="193"/>
        <v>0</v>
      </c>
      <c r="J985" s="52">
        <f t="shared" si="194"/>
        <v>0</v>
      </c>
      <c r="K985" s="52">
        <v>0.2</v>
      </c>
      <c r="L985" s="63"/>
      <c r="M985" s="63"/>
      <c r="N985" s="52">
        <f t="shared" si="195"/>
        <v>0</v>
      </c>
    </row>
    <row r="986" spans="1:26" x14ac:dyDescent="0.25">
      <c r="C986" s="30"/>
      <c r="E986" s="78">
        <f t="shared" si="192"/>
        <v>0</v>
      </c>
      <c r="F986" s="52">
        <v>1.2</v>
      </c>
      <c r="I986" s="52">
        <f t="shared" si="193"/>
        <v>0</v>
      </c>
      <c r="J986" s="52">
        <f t="shared" si="194"/>
        <v>0</v>
      </c>
      <c r="K986" s="52">
        <v>0.2</v>
      </c>
      <c r="L986" s="63"/>
      <c r="M986" s="63"/>
      <c r="N986" s="52">
        <f t="shared" si="195"/>
        <v>0</v>
      </c>
    </row>
    <row r="987" spans="1:26" x14ac:dyDescent="0.25">
      <c r="C987" s="30"/>
      <c r="E987" s="78">
        <f t="shared" si="192"/>
        <v>0</v>
      </c>
      <c r="F987" s="52">
        <v>1.2</v>
      </c>
      <c r="I987" s="52">
        <f t="shared" si="193"/>
        <v>0</v>
      </c>
      <c r="J987" s="52">
        <f t="shared" si="194"/>
        <v>0</v>
      </c>
      <c r="K987" s="52">
        <v>0.2</v>
      </c>
      <c r="L987" s="63"/>
      <c r="M987" s="63"/>
      <c r="N987" s="52">
        <f t="shared" si="195"/>
        <v>0</v>
      </c>
    </row>
    <row r="988" spans="1:26" x14ac:dyDescent="0.25">
      <c r="A988" s="46" t="s">
        <v>26</v>
      </c>
      <c r="B988" s="47"/>
      <c r="C988" s="48">
        <f>SUM(C975:C987)</f>
        <v>0</v>
      </c>
      <c r="D988" s="80"/>
      <c r="E988" s="78">
        <f t="shared" si="192"/>
        <v>0</v>
      </c>
      <c r="F988" s="52">
        <v>1.2</v>
      </c>
      <c r="G988" s="52"/>
      <c r="H988" s="52"/>
      <c r="I988" s="52">
        <f t="shared" si="193"/>
        <v>0</v>
      </c>
      <c r="J988" s="52">
        <f t="shared" si="194"/>
        <v>0</v>
      </c>
      <c r="K988" s="52">
        <v>0.2</v>
      </c>
      <c r="L988" s="57"/>
      <c r="M988" s="57"/>
      <c r="N988" s="52">
        <f t="shared" si="195"/>
        <v>0</v>
      </c>
      <c r="O988" s="67"/>
    </row>
    <row r="989" spans="1:26" x14ac:dyDescent="0.25">
      <c r="A989" s="51" t="s">
        <v>27</v>
      </c>
      <c r="B989" s="77">
        <f>N989</f>
        <v>0</v>
      </c>
      <c r="C989" s="48" t="s">
        <v>28</v>
      </c>
      <c r="D989" s="80">
        <f>B989/$P$1</f>
        <v>0</v>
      </c>
      <c r="G989" s="52"/>
      <c r="H989" s="52"/>
      <c r="J989" s="52">
        <f t="shared" si="194"/>
        <v>0</v>
      </c>
      <c r="L989" s="57"/>
      <c r="M989" s="57"/>
      <c r="N989" s="52">
        <f>SUM(N975:N988)</f>
        <v>0</v>
      </c>
      <c r="O989" s="67"/>
    </row>
    <row r="990" spans="1:26" x14ac:dyDescent="0.25">
      <c r="A990" s="18"/>
      <c r="B990" s="19"/>
      <c r="C990" s="20"/>
      <c r="D990" s="21"/>
      <c r="E990" s="60"/>
      <c r="F990" s="60"/>
      <c r="G990" s="58"/>
      <c r="H990" s="58"/>
      <c r="I990" s="60"/>
      <c r="J990" s="60"/>
      <c r="K990" s="60"/>
      <c r="L990" s="59"/>
      <c r="M990" s="59"/>
      <c r="N990" s="60"/>
      <c r="O990" s="61"/>
      <c r="P990" s="23"/>
      <c r="Q990" s="23"/>
      <c r="R990" s="23"/>
      <c r="S990" s="23"/>
      <c r="T990" s="22"/>
      <c r="U990" s="18"/>
      <c r="V990" s="23"/>
      <c r="W990" s="23"/>
      <c r="X990" s="23"/>
      <c r="Y990" s="23"/>
      <c r="Z990" s="22"/>
    </row>
  </sheetData>
  <sheetProtection password="8FEF" sheet="1" objects="1" scenarios="1" formatCells="0" formatColumns="0" formatRows="0" insertColumns="0" insertRows="0" deleteColumns="0" deleteRows="0" selectLockedCells="1"/>
  <mergeCells count="65">
    <mergeCell ref="B1:L1"/>
    <mergeCell ref="C290:C291"/>
    <mergeCell ref="B426:B427"/>
    <mergeCell ref="C426:C427"/>
    <mergeCell ref="A298:B298"/>
    <mergeCell ref="B300:B301"/>
    <mergeCell ref="C300:C301"/>
    <mergeCell ref="B374:B375"/>
    <mergeCell ref="C374:C375"/>
    <mergeCell ref="A382:B382"/>
    <mergeCell ref="B342:B343"/>
    <mergeCell ref="C342:C343"/>
    <mergeCell ref="B384:B385"/>
    <mergeCell ref="C384:C385"/>
    <mergeCell ref="B416:B417"/>
    <mergeCell ref="C416:C417"/>
    <mergeCell ref="A538:A539"/>
    <mergeCell ref="A551:A552"/>
    <mergeCell ref="A563:A564"/>
    <mergeCell ref="A424:B424"/>
    <mergeCell ref="B174:B175"/>
    <mergeCell ref="B332:B333"/>
    <mergeCell ref="A340:B340"/>
    <mergeCell ref="B206:B207"/>
    <mergeCell ref="A214:B214"/>
    <mergeCell ref="B216:B217"/>
    <mergeCell ref="B248:B249"/>
    <mergeCell ref="A256:B256"/>
    <mergeCell ref="B258:B259"/>
    <mergeCell ref="B651:B652"/>
    <mergeCell ref="C651:C652"/>
    <mergeCell ref="A576:A585"/>
    <mergeCell ref="A588:A598"/>
    <mergeCell ref="A601:A609"/>
    <mergeCell ref="A612:A613"/>
    <mergeCell ref="B635:B636"/>
    <mergeCell ref="C635:C636"/>
    <mergeCell ref="A511:A512"/>
    <mergeCell ref="B122:B123"/>
    <mergeCell ref="C122:C123"/>
    <mergeCell ref="A130:B130"/>
    <mergeCell ref="B132:B133"/>
    <mergeCell ref="A172:B172"/>
    <mergeCell ref="B290:B291"/>
    <mergeCell ref="C174:C175"/>
    <mergeCell ref="C332:C333"/>
    <mergeCell ref="C206:C207"/>
    <mergeCell ref="C216:C217"/>
    <mergeCell ref="C248:C249"/>
    <mergeCell ref="C258:C259"/>
    <mergeCell ref="B27:B28"/>
    <mergeCell ref="C27:C28"/>
    <mergeCell ref="A35:B35"/>
    <mergeCell ref="C132:C133"/>
    <mergeCell ref="B164:B165"/>
    <mergeCell ref="C164:C165"/>
    <mergeCell ref="B90:B91"/>
    <mergeCell ref="C90:C91"/>
    <mergeCell ref="B37:B38"/>
    <mergeCell ref="C37:C38"/>
    <mergeCell ref="B46:B47"/>
    <mergeCell ref="C46:C47"/>
    <mergeCell ref="B80:B81"/>
    <mergeCell ref="C80:C81"/>
    <mergeCell ref="A88:B88"/>
  </mergeCells>
  <dataValidations count="1">
    <dataValidation type="whole" allowBlank="1" showInputMessage="1" showErrorMessage="1" errorTitle="Attention" error="vous devez taper un nombre entier sans valeur.Ne pas mettre min ou sec...." sqref="C4:C23 C57:C76 C99:C118 C141:C160 C225:C244 C267:C286 C309:C328 C351:C370 C393:C412 C436:C444 C448:C455 C460:C469 C472:C479 C485:C492 C498:C506 C511:C520 C524:C533 C538:C547 C551:C560 C563:C571 C576:C584 C588:C596 C601:C607 C616:C631 C635:C647 C651:C656 C671:C683 B662:B666 C687:C699 C703:C715 C719:C731 C735:C747 C751:C763 C767:C779 C783:C795 C799:C811 C815:C827 C831:C843 C847:C859 C863:C875 C879:C891 C895:C907 C911:C923 C927:C939 C943:C955 C661 C959:C971 C975:C987" xr:uid="{00000000-0002-0000-0100-000000000000}">
      <formula1>0</formula1>
      <formula2>500</formula2>
    </dataValidation>
  </dataValidations>
  <hyperlinks>
    <hyperlink ref="A1" location="'Mod op'!A1" display="AIDE" xr:uid="{00000000-0004-0000-0100-000000000000}"/>
    <hyperlink ref="B1:L1" r:id="rId1" display="© Isabelle Benmansour    http://estheticienneadomicile.net" xr:uid="{00000000-0004-0000-0100-000001000000}"/>
  </hyperlinks>
  <pageMargins left="0.75" right="0.75" top="1" bottom="1" header="0.4921259845" footer="0.4921259845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00"/>
  <sheetViews>
    <sheetView topLeftCell="A481" workbookViewId="0">
      <selection activeCell="A500" sqref="A500"/>
    </sheetView>
  </sheetViews>
  <sheetFormatPr baseColWidth="10" defaultRowHeight="13.2" x14ac:dyDescent="0.25"/>
  <sheetData>
    <row r="500" spans="1:1" x14ac:dyDescent="0.25">
      <c r="A500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 op</vt:lpstr>
      <vt:lpstr>calcul coût de revient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2013-03-01T14:30:30Z</dcterms:created>
  <dcterms:modified xsi:type="dcterms:W3CDTF">2018-01-26T16:31:34Z</dcterms:modified>
</cp:coreProperties>
</file>