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F217909E-70DE-4688-8450-7FDD4C51C7A8}" xr6:coauthVersionLast="41" xr6:coauthVersionMax="41" xr10:uidLastSave="{00000000-0000-0000-0000-000000000000}"/>
  <bookViews>
    <workbookView xWindow="-120" yWindow="-120" windowWidth="20640" windowHeight="11160" xr2:uid="{00000000-000D-0000-FFFF-FFFF00000000}"/>
  </bookViews>
  <sheets>
    <sheet name="Accueil" sheetId="9" r:id="rId1"/>
    <sheet name="EQUIPEMENT" sheetId="1" r:id="rId2"/>
    <sheet name="EPILATION" sheetId="2" r:id="rId3"/>
    <sheet name="SOINS VISAGE" sheetId="3" r:id="rId4"/>
    <sheet name="SOINS CORPS" sheetId="4" r:id="rId5"/>
    <sheet name="MAINS ET PIEDS" sheetId="5" r:id="rId6"/>
    <sheet name="ONGLERIE" sheetId="6" r:id="rId7"/>
    <sheet name="MAQUILLAGE" sheetId="7" r:id="rId8"/>
    <sheet name="TOTAL" sheetId="8"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3" l="1"/>
  <c r="F12" i="3" s="1"/>
  <c r="C35" i="6" l="1"/>
  <c r="F35" i="6" s="1"/>
  <c r="C14" i="3"/>
  <c r="F14" i="3" s="1"/>
  <c r="C14" i="1"/>
  <c r="F14" i="1" s="1"/>
  <c r="C5" i="1"/>
  <c r="F5" i="1" s="1"/>
  <c r="C31" i="4"/>
  <c r="F31" i="4" s="1"/>
  <c r="C30" i="4"/>
  <c r="F30" i="4" s="1"/>
  <c r="C29" i="4"/>
  <c r="F29" i="4" s="1"/>
  <c r="C28" i="4"/>
  <c r="F28" i="4" s="1"/>
  <c r="C25" i="4"/>
  <c r="F25" i="4" s="1"/>
  <c r="C67" i="3"/>
  <c r="F67" i="3" s="1"/>
  <c r="C68" i="3"/>
  <c r="F68" i="3" s="1"/>
  <c r="C71" i="3"/>
  <c r="F71" i="3" s="1"/>
  <c r="C72" i="3"/>
  <c r="F72" i="3" s="1"/>
  <c r="C73" i="3"/>
  <c r="F73" i="3" s="1"/>
  <c r="C74" i="3"/>
  <c r="F74" i="3" s="1"/>
  <c r="C75" i="3"/>
  <c r="F75" i="3" s="1"/>
  <c r="C76" i="3"/>
  <c r="F76" i="3" s="1"/>
  <c r="C79" i="3"/>
  <c r="F79" i="3" s="1"/>
  <c r="C80" i="3"/>
  <c r="F80" i="3" s="1"/>
  <c r="C66" i="3"/>
  <c r="F66" i="3" s="1"/>
  <c r="C63" i="3"/>
  <c r="F63" i="3" s="1"/>
  <c r="C62" i="3"/>
  <c r="F62" i="3" s="1"/>
  <c r="C61" i="3"/>
  <c r="F61" i="3" s="1"/>
  <c r="C60" i="3"/>
  <c r="F60" i="3" s="1"/>
  <c r="C51" i="3"/>
  <c r="F51" i="3" s="1"/>
  <c r="C52" i="3"/>
  <c r="F52" i="3"/>
  <c r="C53" i="3"/>
  <c r="F53" i="3" s="1"/>
  <c r="C54" i="3"/>
  <c r="F54" i="3" s="1"/>
  <c r="C55" i="3"/>
  <c r="F55" i="3" s="1"/>
  <c r="C56" i="3"/>
  <c r="F56" i="3" s="1"/>
  <c r="C57" i="3"/>
  <c r="F57" i="3" s="1"/>
  <c r="C32" i="3"/>
  <c r="F32" i="3" s="1"/>
  <c r="C33" i="3"/>
  <c r="F33" i="3" s="1"/>
  <c r="C34" i="3"/>
  <c r="F34" i="3" s="1"/>
  <c r="C24" i="3"/>
  <c r="F24" i="3" s="1"/>
  <c r="I9" i="3" l="1"/>
  <c r="B28" i="8"/>
  <c r="C46" i="4"/>
  <c r="F46" i="4" s="1"/>
  <c r="C45" i="4"/>
  <c r="F45" i="4" s="1"/>
  <c r="C26" i="4" l="1"/>
  <c r="F26" i="4" s="1"/>
  <c r="C24" i="4"/>
  <c r="F24" i="4" s="1"/>
  <c r="C23" i="4"/>
  <c r="F23" i="4" s="1"/>
  <c r="C21" i="4"/>
  <c r="F21" i="4" s="1"/>
  <c r="C20" i="4"/>
  <c r="F20" i="4" s="1"/>
  <c r="C19" i="4"/>
  <c r="F19" i="4" s="1"/>
  <c r="C16" i="4"/>
  <c r="F16" i="4" s="1"/>
  <c r="C46" i="3"/>
  <c r="F46" i="3" s="1"/>
  <c r="C45" i="3"/>
  <c r="F45" i="3" s="1"/>
  <c r="C44" i="3"/>
  <c r="F44" i="3" s="1"/>
  <c r="C41" i="3"/>
  <c r="F41" i="3" s="1"/>
  <c r="C40" i="3"/>
  <c r="F40" i="3" s="1"/>
  <c r="C37" i="3"/>
  <c r="F37" i="3" s="1"/>
  <c r="C20" i="3"/>
  <c r="F20" i="3" s="1"/>
  <c r="C23" i="3"/>
  <c r="I7" i="4" l="1"/>
  <c r="C27" i="7" l="1"/>
  <c r="F27" i="7" s="1"/>
  <c r="C26" i="7"/>
  <c r="F26" i="7" s="1"/>
  <c r="C14" i="6"/>
  <c r="F14" i="6" s="1"/>
  <c r="C13" i="6"/>
  <c r="F13" i="6" s="1"/>
  <c r="C12" i="6"/>
  <c r="F12" i="6" s="1"/>
  <c r="C11" i="6"/>
  <c r="F11" i="6" s="1"/>
  <c r="C32" i="5"/>
  <c r="F32" i="5" s="1"/>
  <c r="C19" i="5"/>
  <c r="F19" i="5" s="1"/>
  <c r="C31" i="5"/>
  <c r="F31" i="5" s="1"/>
  <c r="C30" i="5"/>
  <c r="F30" i="5" s="1"/>
  <c r="C29" i="5"/>
  <c r="F29" i="5" s="1"/>
  <c r="C28" i="5"/>
  <c r="F28" i="5" s="1"/>
  <c r="C27" i="5"/>
  <c r="F27" i="5" s="1"/>
  <c r="C26" i="5"/>
  <c r="F26" i="5" s="1"/>
  <c r="C25" i="5"/>
  <c r="F25" i="5" s="1"/>
  <c r="C24" i="5"/>
  <c r="F24" i="5" s="1"/>
  <c r="C23" i="5"/>
  <c r="F23" i="5" s="1"/>
  <c r="C22" i="5"/>
  <c r="F22" i="5" s="1"/>
  <c r="C36" i="5"/>
  <c r="F36" i="5" s="1"/>
  <c r="C37" i="5"/>
  <c r="F37" i="5" s="1"/>
  <c r="C38" i="5"/>
  <c r="F38" i="5" s="1"/>
  <c r="C39" i="5"/>
  <c r="F39" i="5" s="1"/>
  <c r="C40" i="5"/>
  <c r="F40" i="5" s="1"/>
  <c r="C41" i="5"/>
  <c r="F41" i="5" s="1"/>
  <c r="C42" i="5"/>
  <c r="F42" i="5" s="1"/>
  <c r="C43" i="5"/>
  <c r="F43" i="5" s="1"/>
  <c r="C44" i="5"/>
  <c r="F44" i="5" s="1"/>
  <c r="C45" i="5"/>
  <c r="F45" i="5" s="1"/>
  <c r="C46" i="5"/>
  <c r="F46" i="5" s="1"/>
  <c r="C47" i="5"/>
  <c r="F47" i="5" s="1"/>
  <c r="C48" i="5"/>
  <c r="F48" i="5" s="1"/>
  <c r="C49" i="5"/>
  <c r="F49" i="5" s="1"/>
  <c r="C50" i="5"/>
  <c r="F50" i="5" s="1"/>
  <c r="C51" i="5"/>
  <c r="F51" i="5" s="1"/>
  <c r="C9" i="4"/>
  <c r="F9" i="4" s="1"/>
  <c r="C10" i="4"/>
  <c r="F10" i="4" s="1"/>
  <c r="C11" i="4"/>
  <c r="F11" i="4" s="1"/>
  <c r="C12" i="4"/>
  <c r="F12" i="4" s="1"/>
  <c r="C4" i="4"/>
  <c r="F4" i="4" s="1"/>
  <c r="C5" i="4"/>
  <c r="F5" i="4" s="1"/>
  <c r="F23" i="3"/>
  <c r="C17" i="3"/>
  <c r="F17" i="3" s="1"/>
  <c r="C13" i="3"/>
  <c r="F13" i="3" s="1"/>
  <c r="C15" i="3"/>
  <c r="F15" i="3" s="1"/>
  <c r="C22" i="2"/>
  <c r="F22" i="2" s="1"/>
  <c r="C23" i="2"/>
  <c r="F23" i="2" s="1"/>
  <c r="C11" i="2"/>
  <c r="F11" i="2" s="1"/>
  <c r="C12" i="2"/>
  <c r="F12" i="2" s="1"/>
  <c r="C13" i="2"/>
  <c r="F13" i="2" s="1"/>
  <c r="C43" i="7"/>
  <c r="F43" i="7" s="1"/>
  <c r="C44" i="7"/>
  <c r="F44" i="7" s="1"/>
  <c r="C41" i="7"/>
  <c r="C42" i="7"/>
  <c r="C40" i="7"/>
  <c r="F40" i="7" s="1"/>
  <c r="C45" i="7"/>
  <c r="F45" i="7" s="1"/>
  <c r="C46" i="7"/>
  <c r="F46" i="7" s="1"/>
  <c r="C47" i="7"/>
  <c r="F47" i="7" s="1"/>
  <c r="C48" i="7"/>
  <c r="F48" i="7" s="1"/>
  <c r="C49" i="7"/>
  <c r="F49" i="7" s="1"/>
  <c r="C50" i="7"/>
  <c r="F50" i="7"/>
  <c r="C51" i="7"/>
  <c r="F51" i="7" s="1"/>
  <c r="C52" i="7"/>
  <c r="F52" i="7" s="1"/>
  <c r="C53" i="7"/>
  <c r="F53" i="7" s="1"/>
  <c r="C54" i="7"/>
  <c r="F54" i="7" s="1"/>
  <c r="C55" i="7"/>
  <c r="F55" i="7" s="1"/>
  <c r="C56" i="7"/>
  <c r="F56" i="7" s="1"/>
  <c r="C33" i="6"/>
  <c r="F33" i="6" s="1"/>
  <c r="C26" i="6"/>
  <c r="F26" i="6" s="1"/>
  <c r="C25" i="6"/>
  <c r="F25" i="6" s="1"/>
  <c r="C36" i="6"/>
  <c r="F36" i="6" s="1"/>
  <c r="C37" i="6"/>
  <c r="F37" i="6" s="1"/>
  <c r="C38" i="6"/>
  <c r="F38" i="6" s="1"/>
  <c r="C39" i="6"/>
  <c r="F39" i="6" s="1"/>
  <c r="C40" i="6"/>
  <c r="F40" i="6" s="1"/>
  <c r="C41" i="6"/>
  <c r="F41" i="6" s="1"/>
  <c r="C42" i="6"/>
  <c r="F42" i="6" s="1"/>
  <c r="C43" i="6"/>
  <c r="F43" i="6" s="1"/>
  <c r="C44" i="6"/>
  <c r="F44" i="6" s="1"/>
  <c r="C45" i="6"/>
  <c r="F45" i="6" s="1"/>
  <c r="C46" i="6"/>
  <c r="F46" i="6" s="1"/>
  <c r="C47" i="6"/>
  <c r="F47" i="6" s="1"/>
  <c r="C48" i="6"/>
  <c r="F48" i="6" s="1"/>
  <c r="C49" i="6"/>
  <c r="F49" i="6" s="1"/>
  <c r="C50" i="6"/>
  <c r="F50" i="6" s="1"/>
  <c r="C51" i="6"/>
  <c r="F51" i="6" s="1"/>
  <c r="C52" i="6"/>
  <c r="F52" i="6" s="1"/>
  <c r="C53" i="6"/>
  <c r="F53" i="6" s="1"/>
  <c r="C54" i="6"/>
  <c r="F54" i="6" s="1"/>
  <c r="C55" i="6"/>
  <c r="F55" i="6" s="1"/>
  <c r="C56" i="6"/>
  <c r="F56" i="6" s="1"/>
  <c r="C57" i="6"/>
  <c r="F57" i="6" s="1"/>
  <c r="C52" i="5"/>
  <c r="F52" i="5" s="1"/>
  <c r="C53" i="5"/>
  <c r="F53" i="5" s="1"/>
  <c r="C54" i="5"/>
  <c r="F54" i="5" s="1"/>
  <c r="C55" i="5"/>
  <c r="F55" i="5" s="1"/>
  <c r="C56" i="5"/>
  <c r="F56" i="5" s="1"/>
  <c r="C57" i="5"/>
  <c r="F57" i="5" s="1"/>
  <c r="C58" i="5"/>
  <c r="F58" i="5" s="1"/>
  <c r="C59" i="5"/>
  <c r="F59" i="5" s="1"/>
  <c r="C60" i="5"/>
  <c r="F60" i="5" s="1"/>
  <c r="C61" i="5"/>
  <c r="F61" i="5" s="1"/>
  <c r="C62" i="5"/>
  <c r="F62" i="5" s="1"/>
  <c r="C63" i="5"/>
  <c r="F63" i="5" s="1"/>
  <c r="C64" i="5"/>
  <c r="F64" i="5" s="1"/>
  <c r="C65" i="5"/>
  <c r="F65" i="5" s="1"/>
  <c r="C35" i="4"/>
  <c r="F35" i="4" s="1"/>
  <c r="C36" i="4"/>
  <c r="F36" i="4" s="1"/>
  <c r="C37" i="4"/>
  <c r="F37" i="4" s="1"/>
  <c r="C38" i="4"/>
  <c r="F38" i="4" s="1"/>
  <c r="C39" i="4"/>
  <c r="F39" i="4" s="1"/>
  <c r="C40" i="4"/>
  <c r="F40" i="4" s="1"/>
  <c r="C41" i="4"/>
  <c r="F41" i="4" s="1"/>
  <c r="C42" i="4"/>
  <c r="F42" i="4" s="1"/>
  <c r="C43" i="4"/>
  <c r="F43" i="4" s="1"/>
  <c r="C44" i="4"/>
  <c r="F44" i="4" s="1"/>
  <c r="C33" i="2"/>
  <c r="F33" i="2" s="1"/>
  <c r="C34" i="2"/>
  <c r="F34" i="2" s="1"/>
  <c r="C35" i="2"/>
  <c r="F35" i="2" s="1"/>
  <c r="C36" i="2"/>
  <c r="F36" i="2" s="1"/>
  <c r="C37" i="2"/>
  <c r="F37" i="2" s="1"/>
  <c r="C38" i="2"/>
  <c r="F38" i="2" s="1"/>
  <c r="C39" i="2"/>
  <c r="F39" i="2" s="1"/>
  <c r="C40" i="2"/>
  <c r="F40" i="2" s="1"/>
  <c r="C41" i="2"/>
  <c r="F41" i="2" s="1"/>
  <c r="C42" i="2"/>
  <c r="F42" i="2" s="1"/>
  <c r="C43" i="2"/>
  <c r="F43" i="2" s="1"/>
  <c r="C44" i="2"/>
  <c r="F44" i="2" s="1"/>
  <c r="C45" i="2"/>
  <c r="F45" i="2" s="1"/>
  <c r="C46" i="2"/>
  <c r="F46" i="2" s="1"/>
  <c r="C47" i="2"/>
  <c r="F47" i="2" s="1"/>
  <c r="C48" i="2"/>
  <c r="F48" i="2" s="1"/>
  <c r="C49" i="2"/>
  <c r="F49" i="2" s="1"/>
  <c r="C50" i="2"/>
  <c r="F50" i="2" s="1"/>
  <c r="C51" i="2"/>
  <c r="F51" i="2" s="1"/>
  <c r="C22" i="1"/>
  <c r="F22" i="1" s="1"/>
  <c r="C23" i="1"/>
  <c r="F23" i="1" s="1"/>
  <c r="C26" i="1"/>
  <c r="F26" i="1" s="1"/>
  <c r="C27" i="1"/>
  <c r="F27" i="1" s="1"/>
  <c r="C28" i="1"/>
  <c r="F28" i="1" s="1"/>
  <c r="C29" i="1"/>
  <c r="F29" i="1" s="1"/>
  <c r="C30" i="1"/>
  <c r="F30" i="1" s="1"/>
  <c r="C31" i="1"/>
  <c r="F31" i="1" s="1"/>
  <c r="C32" i="1"/>
  <c r="F32" i="1" s="1"/>
  <c r="C33" i="1"/>
  <c r="F33" i="1"/>
  <c r="C34" i="1"/>
  <c r="F34" i="1" s="1"/>
  <c r="C35" i="1"/>
  <c r="F35" i="1" s="1"/>
  <c r="C36" i="1"/>
  <c r="F36" i="1" s="1"/>
  <c r="C37" i="1"/>
  <c r="F37" i="1" s="1"/>
  <c r="C38" i="1"/>
  <c r="F38" i="1" s="1"/>
  <c r="C39" i="1"/>
  <c r="F39" i="1"/>
  <c r="C40" i="1"/>
  <c r="F40" i="1" s="1"/>
  <c r="C41" i="1"/>
  <c r="F41" i="1" s="1"/>
  <c r="C42" i="1"/>
  <c r="F42" i="1" s="1"/>
  <c r="C43" i="1"/>
  <c r="F43" i="1"/>
  <c r="C44" i="1"/>
  <c r="F44" i="1" s="1"/>
  <c r="C45" i="1"/>
  <c r="F45" i="1" s="1"/>
  <c r="C46" i="1"/>
  <c r="F46" i="1" s="1"/>
  <c r="C47" i="1"/>
  <c r="F47" i="1" s="1"/>
  <c r="C48" i="1"/>
  <c r="F48" i="1" s="1"/>
  <c r="C49" i="1"/>
  <c r="F49" i="1"/>
  <c r="C50" i="1"/>
  <c r="F50" i="1" s="1"/>
  <c r="C51" i="1"/>
  <c r="F51" i="1" s="1"/>
  <c r="C16" i="3"/>
  <c r="F16" i="3" s="1"/>
  <c r="C22" i="3"/>
  <c r="F22" i="3" s="1"/>
  <c r="C25" i="3"/>
  <c r="F25" i="3" s="1"/>
  <c r="C28" i="3"/>
  <c r="F28" i="3" s="1"/>
  <c r="C29" i="3"/>
  <c r="F29" i="3" s="1"/>
  <c r="C30" i="3"/>
  <c r="F30" i="3" s="1"/>
  <c r="C31" i="3"/>
  <c r="F31" i="3" s="1"/>
  <c r="C9" i="5"/>
  <c r="F9" i="5" s="1"/>
  <c r="C10" i="5"/>
  <c r="F10" i="5" s="1"/>
  <c r="C11" i="5"/>
  <c r="F11" i="5" s="1"/>
  <c r="C12" i="5"/>
  <c r="F12" i="5" s="1"/>
  <c r="C13" i="5"/>
  <c r="F13" i="5" s="1"/>
  <c r="C14" i="5"/>
  <c r="F14" i="5" s="1"/>
  <c r="C15" i="5"/>
  <c r="F15" i="5" s="1"/>
  <c r="C16" i="5"/>
  <c r="F16" i="5" s="1"/>
  <c r="C17" i="5"/>
  <c r="F17" i="5" s="1"/>
  <c r="C18" i="5"/>
  <c r="F18" i="5" s="1"/>
  <c r="C6" i="5"/>
  <c r="F6" i="5" s="1"/>
  <c r="C7" i="5"/>
  <c r="F7" i="5" s="1"/>
  <c r="C8" i="5"/>
  <c r="F8" i="5" s="1"/>
  <c r="C21" i="1"/>
  <c r="F21" i="1" s="1"/>
  <c r="C18" i="2"/>
  <c r="F18" i="2" s="1"/>
  <c r="C17" i="2"/>
  <c r="F17" i="2" s="1"/>
  <c r="C19" i="2"/>
  <c r="F19" i="2" s="1"/>
  <c r="C20" i="2"/>
  <c r="F20" i="2" s="1"/>
  <c r="C21" i="2"/>
  <c r="F21" i="2" s="1"/>
  <c r="C24" i="2"/>
  <c r="F24" i="2" s="1"/>
  <c r="C25" i="2"/>
  <c r="F25" i="2" s="1"/>
  <c r="C27" i="2"/>
  <c r="F27" i="2" s="1"/>
  <c r="C28" i="2"/>
  <c r="F28" i="2" s="1"/>
  <c r="C29" i="2"/>
  <c r="F29" i="2" s="1"/>
  <c r="C30" i="2"/>
  <c r="F30" i="2" s="1"/>
  <c r="C31" i="2"/>
  <c r="F31" i="2" s="1"/>
  <c r="C32" i="2"/>
  <c r="F32" i="2" s="1"/>
  <c r="C16" i="2"/>
  <c r="F16" i="2" s="1"/>
  <c r="C20" i="1"/>
  <c r="F20" i="1" s="1"/>
  <c r="C4" i="6"/>
  <c r="C8" i="6"/>
  <c r="F8" i="6" s="1"/>
  <c r="C6" i="6"/>
  <c r="F6" i="6" s="1"/>
  <c r="C7" i="6"/>
  <c r="F7" i="6" s="1"/>
  <c r="C9" i="6"/>
  <c r="F9" i="6" s="1"/>
  <c r="C10" i="6"/>
  <c r="F10" i="6" s="1"/>
  <c r="C34" i="6"/>
  <c r="F34" i="6" s="1"/>
  <c r="C18" i="6"/>
  <c r="F18" i="6" s="1"/>
  <c r="C19" i="6"/>
  <c r="F19" i="6" s="1"/>
  <c r="C20" i="6"/>
  <c r="F20" i="6" s="1"/>
  <c r="C23" i="6"/>
  <c r="F23" i="6" s="1"/>
  <c r="C21" i="6"/>
  <c r="F21" i="6" s="1"/>
  <c r="C22" i="6"/>
  <c r="F22" i="6" s="1"/>
  <c r="C27" i="6"/>
  <c r="F27" i="6" s="1"/>
  <c r="C28" i="6"/>
  <c r="F28" i="6" s="1"/>
  <c r="C29" i="6"/>
  <c r="F29" i="6" s="1"/>
  <c r="C30" i="6"/>
  <c r="F30" i="6" s="1"/>
  <c r="C31" i="6"/>
  <c r="F31" i="6" s="1"/>
  <c r="C24" i="6"/>
  <c r="F24" i="6" s="1"/>
  <c r="C32" i="6"/>
  <c r="F32" i="6" s="1"/>
  <c r="F4" i="6"/>
  <c r="C5" i="6"/>
  <c r="F5" i="6" s="1"/>
  <c r="C19" i="1"/>
  <c r="F19" i="1" s="1"/>
  <c r="C18" i="1"/>
  <c r="F18" i="1" s="1"/>
  <c r="C13" i="7"/>
  <c r="F13" i="7" s="1"/>
  <c r="C6" i="7"/>
  <c r="F6" i="7" s="1"/>
  <c r="C5" i="7"/>
  <c r="F5" i="7" s="1"/>
  <c r="C7" i="7"/>
  <c r="F7" i="7" s="1"/>
  <c r="C8" i="7"/>
  <c r="F8" i="7" s="1"/>
  <c r="C9" i="7"/>
  <c r="F9" i="7" s="1"/>
  <c r="C10" i="7"/>
  <c r="F10" i="7" s="1"/>
  <c r="C11" i="7"/>
  <c r="F11" i="7" s="1"/>
  <c r="C12" i="7"/>
  <c r="F12" i="7" s="1"/>
  <c r="C14" i="7"/>
  <c r="F14" i="7" s="1"/>
  <c r="C15" i="7"/>
  <c r="F15" i="7" s="1"/>
  <c r="C16" i="7"/>
  <c r="F16" i="7" s="1"/>
  <c r="C21" i="7"/>
  <c r="F21" i="7" s="1"/>
  <c r="C22" i="7"/>
  <c r="F22" i="7" s="1"/>
  <c r="C23" i="7"/>
  <c r="F23" i="7" s="1"/>
  <c r="C24" i="7"/>
  <c r="F24" i="7" s="1"/>
  <c r="C25" i="7"/>
  <c r="F25" i="7" s="1"/>
  <c r="C31" i="7"/>
  <c r="F31" i="7" s="1"/>
  <c r="C32" i="7"/>
  <c r="F32" i="7"/>
  <c r="C33" i="7"/>
  <c r="F33" i="7" s="1"/>
  <c r="C34" i="7"/>
  <c r="F34" i="7" s="1"/>
  <c r="C35" i="7"/>
  <c r="F35" i="7" s="1"/>
  <c r="C36" i="7"/>
  <c r="F36" i="7" s="1"/>
  <c r="C37" i="7"/>
  <c r="F37" i="7" s="1"/>
  <c r="C38" i="7"/>
  <c r="F38" i="7" s="1"/>
  <c r="C39" i="7"/>
  <c r="F39" i="7" s="1"/>
  <c r="F41" i="7"/>
  <c r="F42" i="7"/>
  <c r="C4" i="7"/>
  <c r="F4" i="7" s="1"/>
  <c r="C5" i="5"/>
  <c r="F5" i="5" s="1"/>
  <c r="C4" i="5"/>
  <c r="F4" i="5" s="1"/>
  <c r="C8" i="4"/>
  <c r="F8" i="4" s="1"/>
  <c r="C7" i="4"/>
  <c r="F7" i="4" s="1"/>
  <c r="C6" i="4"/>
  <c r="F6" i="4" s="1"/>
  <c r="C11" i="3"/>
  <c r="F11" i="3" s="1"/>
  <c r="C10" i="3"/>
  <c r="F10" i="3" s="1"/>
  <c r="C9" i="3"/>
  <c r="F9" i="3" s="1"/>
  <c r="C8" i="3"/>
  <c r="F8" i="3" s="1"/>
  <c r="C7" i="3"/>
  <c r="F7" i="3" s="1"/>
  <c r="C6" i="3"/>
  <c r="F6" i="3" s="1"/>
  <c r="C5" i="3"/>
  <c r="F5" i="3" s="1"/>
  <c r="C4" i="3"/>
  <c r="F4" i="3" s="1"/>
  <c r="C10" i="2"/>
  <c r="F10" i="2" s="1"/>
  <c r="C9" i="2"/>
  <c r="F9" i="2" s="1"/>
  <c r="C8" i="2"/>
  <c r="F8" i="2" s="1"/>
  <c r="C7" i="2"/>
  <c r="F7" i="2" s="1"/>
  <c r="C6" i="2"/>
  <c r="F6" i="2" s="1"/>
  <c r="C5" i="2"/>
  <c r="F5" i="2" s="1"/>
  <c r="C4" i="2"/>
  <c r="F4" i="2" s="1"/>
  <c r="C17" i="1"/>
  <c r="F17" i="1" s="1"/>
  <c r="C16" i="1"/>
  <c r="F16" i="1" s="1"/>
  <c r="B30" i="8" l="1"/>
  <c r="I9" i="5"/>
  <c r="I5" i="5"/>
  <c r="I3" i="5"/>
  <c r="B20" i="8" s="1"/>
  <c r="I7" i="5"/>
  <c r="I7" i="3"/>
  <c r="I3" i="3"/>
  <c r="B18" i="8" s="1"/>
  <c r="I5" i="3"/>
  <c r="I3" i="2"/>
  <c r="I5" i="4"/>
  <c r="I9" i="7"/>
  <c r="B32" i="8"/>
  <c r="I9" i="4"/>
  <c r="I3" i="4"/>
  <c r="I7" i="6"/>
  <c r="I3" i="6"/>
  <c r="B21" i="8" s="1"/>
  <c r="I5" i="6"/>
  <c r="I7" i="7"/>
  <c r="I3" i="7"/>
  <c r="B22" i="8" s="1"/>
  <c r="B29" i="8"/>
  <c r="I7" i="2"/>
  <c r="B27" i="8"/>
  <c r="I5" i="2"/>
  <c r="I3" i="1"/>
  <c r="B16" i="8" s="1"/>
  <c r="I5" i="7"/>
  <c r="B19" i="8"/>
  <c r="H1" i="3"/>
  <c r="B5" i="8" s="1"/>
  <c r="B17" i="8"/>
  <c r="H1" i="7"/>
  <c r="B9" i="8" s="1"/>
  <c r="H1" i="6"/>
  <c r="B8" i="8" s="1"/>
  <c r="H1" i="5"/>
  <c r="B7" i="8" s="1"/>
  <c r="H1" i="4"/>
  <c r="B6" i="8" s="1"/>
  <c r="H1" i="2"/>
  <c r="B4" i="8" s="1"/>
  <c r="C25" i="8" l="1"/>
  <c r="C15" i="8"/>
  <c r="C6" i="1"/>
  <c r="F6" i="1" s="1"/>
  <c r="C7" i="1"/>
  <c r="F7" i="1" s="1"/>
  <c r="C15" i="1" l="1"/>
  <c r="F15" i="1" s="1"/>
  <c r="C13" i="1"/>
  <c r="F13" i="1" s="1"/>
  <c r="C8" i="1"/>
  <c r="C9" i="1"/>
  <c r="C10" i="1"/>
  <c r="C11" i="1"/>
  <c r="C12" i="1"/>
  <c r="C4" i="1"/>
  <c r="F4" i="1" s="1"/>
  <c r="I7" i="1" s="1"/>
  <c r="F6" i="8" s="1"/>
  <c r="F8" i="1" l="1"/>
  <c r="F9" i="1"/>
  <c r="F10" i="1" l="1"/>
  <c r="F11" i="1" l="1"/>
  <c r="F12" i="1"/>
  <c r="I5" i="1" s="1"/>
  <c r="F7" i="8" s="1"/>
  <c r="H1" i="1" l="1"/>
  <c r="B3" i="8" s="1"/>
  <c r="C2"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beautycoash</author>
  </authors>
  <commentList>
    <comment ref="A15" authorId="0" shapeId="0" xr:uid="{00000000-0006-0000-0100-000001000000}">
      <text>
        <r>
          <rPr>
            <b/>
            <sz val="9"/>
            <color indexed="81"/>
            <rFont val="Tahoma"/>
            <family val="2"/>
          </rPr>
          <t>beautycoash:</t>
        </r>
        <r>
          <rPr>
            <sz val="9"/>
            <color indexed="81"/>
            <rFont val="Tahoma"/>
            <family val="2"/>
          </rPr>
          <t xml:space="preserve">
Prix de Fille au pluriel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beautycoash</author>
  </authors>
  <commentList>
    <comment ref="A14" authorId="0" shapeId="0" xr:uid="{00000000-0006-0000-0300-000001000000}">
      <text>
        <r>
          <rPr>
            <sz val="9"/>
            <color indexed="81"/>
            <rFont val="Tahoma"/>
            <family val="2"/>
          </rPr>
          <t>Prix colis de départ SPINEE</t>
        </r>
      </text>
    </comment>
  </commentList>
</comments>
</file>

<file path=xl/sharedStrings.xml><?xml version="1.0" encoding="utf-8"?>
<sst xmlns="http://schemas.openxmlformats.org/spreadsheetml/2006/main" count="391" uniqueCount="264">
  <si>
    <t>type</t>
  </si>
  <si>
    <t>prix unitaire HT</t>
  </si>
  <si>
    <t>prix unitaireTTC</t>
  </si>
  <si>
    <t>valeur totale</t>
  </si>
  <si>
    <t>table de soin</t>
  </si>
  <si>
    <t>appareil à cire pour pot</t>
  </si>
  <si>
    <t>vapozone</t>
  </si>
  <si>
    <t>haute frequence portable</t>
  </si>
  <si>
    <t>pince à epiler</t>
  </si>
  <si>
    <t>serviette corps</t>
  </si>
  <si>
    <t>petite serviette</t>
  </si>
  <si>
    <t>house de table eponge</t>
  </si>
  <si>
    <t>1 paire de separateur doigts</t>
  </si>
  <si>
    <t>pierre ponce</t>
  </si>
  <si>
    <t>Achat de fournitures pour le démarrage du projet</t>
  </si>
  <si>
    <t xml:space="preserve">Boite de mouchoir </t>
  </si>
  <si>
    <t>Coton</t>
  </si>
  <si>
    <t>Spatule à cire jetable visage</t>
  </si>
  <si>
    <t>Spatule à cire jetable corps</t>
  </si>
  <si>
    <t>TVA</t>
  </si>
  <si>
    <t>Spatule en inox</t>
  </si>
  <si>
    <t xml:space="preserve">Repose spatule </t>
  </si>
  <si>
    <t>Gants vinyle</t>
  </si>
  <si>
    <t>Gants latex</t>
  </si>
  <si>
    <t>Pot vide</t>
  </si>
  <si>
    <t>Bandeau soin visage tissus</t>
  </si>
  <si>
    <t>Charlottes jetables</t>
  </si>
  <si>
    <t>Eponges porales par 2</t>
  </si>
  <si>
    <t>Eponge végétale par 3</t>
  </si>
  <si>
    <t>Pinceau à masque</t>
  </si>
  <si>
    <t>Drap examen</t>
  </si>
  <si>
    <t>Film étirable</t>
  </si>
  <si>
    <t>Couverture isotherme</t>
  </si>
  <si>
    <t>Bande de crêpe</t>
  </si>
  <si>
    <t>Coupelles en plastique</t>
  </si>
  <si>
    <t>Bol souple soin du visage</t>
  </si>
  <si>
    <t>bol souple soin du corps</t>
  </si>
  <si>
    <t>Spatule cuillère ( melange masque)</t>
  </si>
  <si>
    <t>spatule (prélèvement crème )</t>
  </si>
  <si>
    <t>éponge à maquillage</t>
  </si>
  <si>
    <t>MATERIEL EQUIPEMENT</t>
  </si>
  <si>
    <t>Eponge poudre libre</t>
  </si>
  <si>
    <t>Testeur Pinceau Blush (zao)</t>
  </si>
  <si>
    <t>Testeur Pinceau Langue de chat (zao)</t>
  </si>
  <si>
    <t>Testeur Kabuki (zao)</t>
  </si>
  <si>
    <t>Testeur Pinceau Poudre (zao)</t>
  </si>
  <si>
    <t>Testeur Pinceau Boule (zao)</t>
  </si>
  <si>
    <t>Testeur Pinceau Biseauté Fard à Paupière (zao)</t>
  </si>
  <si>
    <t>taille crayon</t>
  </si>
  <si>
    <t>Brosse cils et sourcils</t>
  </si>
  <si>
    <t>Pinceau eye liner</t>
  </si>
  <si>
    <t>applicateur mascara jetable (par 25)</t>
  </si>
  <si>
    <t>applicateur gloss jetable ( 50 )</t>
  </si>
  <si>
    <t>Kit de teinture de cils</t>
  </si>
  <si>
    <t>teinture cils chatain</t>
  </si>
  <si>
    <t>teinture cils bleu</t>
  </si>
  <si>
    <t>teinture cils brun</t>
  </si>
  <si>
    <t xml:space="preserve">Tunique </t>
  </si>
  <si>
    <t>troley beauty nails</t>
  </si>
  <si>
    <t>lampe portative beauty nails</t>
  </si>
  <si>
    <t>Tablier protection</t>
  </si>
  <si>
    <t>Ponceuse</t>
  </si>
  <si>
    <t>fraise gros grains acier</t>
  </si>
  <si>
    <t>fraise étroite (acier)</t>
  </si>
  <si>
    <t>Fraise à dépoussiérer</t>
  </si>
  <si>
    <t>housse de table trolley (peggy sage)</t>
  </si>
  <si>
    <t>Pot de cire grenadine avec bandes</t>
  </si>
  <si>
    <t>collerette de propreté (par 50)</t>
  </si>
  <si>
    <t>Bandes epilation (par 250)</t>
  </si>
  <si>
    <t>Pot de cire 5eme génération</t>
  </si>
  <si>
    <t>Huile post épilation</t>
  </si>
  <si>
    <t>Pot de cire coco bikini</t>
  </si>
  <si>
    <t>nettoyant appareil (1 L)</t>
  </si>
  <si>
    <t>lingettes desinfectantes (par 120)</t>
  </si>
  <si>
    <t>talc (500 g)</t>
  </si>
  <si>
    <t>huile cuticule</t>
  </si>
  <si>
    <t>eau oxygénée</t>
  </si>
  <si>
    <t>gel moussant neutre</t>
  </si>
  <si>
    <t>lampe UV</t>
  </si>
  <si>
    <t>liquide de finition (1L)</t>
  </si>
  <si>
    <t>Formes pour faconnage</t>
  </si>
  <si>
    <t>Limes dur 100</t>
  </si>
  <si>
    <t>Lime medium</t>
  </si>
  <si>
    <t>Lime douce</t>
  </si>
  <si>
    <t>Solution dissoudre les ongles (500 Ml)</t>
  </si>
  <si>
    <t>Rouleau de carré de coton (500 )</t>
  </si>
  <si>
    <t>Bloc blanc</t>
  </si>
  <si>
    <t>testeur Top Coat Classique (zao)</t>
  </si>
  <si>
    <t>testeurTop Coat Mat (zao)</t>
  </si>
  <si>
    <t>fourni avec  la mallette ZAO</t>
  </si>
  <si>
    <t>Testeur durcisseu ( ZAO)</t>
  </si>
  <si>
    <t>Calluspelling ( par 5)</t>
  </si>
  <si>
    <t>Manucure Japonaise</t>
  </si>
  <si>
    <t>Mallette Zao</t>
  </si>
  <si>
    <t>TOTAL</t>
  </si>
  <si>
    <t>EQUIPEMENT</t>
  </si>
  <si>
    <t>EPILATION</t>
  </si>
  <si>
    <t>SOIN VISAGE</t>
  </si>
  <si>
    <t>SOIN CORPS</t>
  </si>
  <si>
    <t>MAINS ET PIEDS</t>
  </si>
  <si>
    <t>ONGLERIE</t>
  </si>
  <si>
    <t>MAQUILLAGE</t>
  </si>
  <si>
    <t xml:space="preserve">mini box semi permanent </t>
  </si>
  <si>
    <t>6 vernis semi permanent</t>
  </si>
  <si>
    <t>premium base</t>
  </si>
  <si>
    <t>gel camouflage (4,5 ML) (ultimate control)</t>
  </si>
  <si>
    <t>gel de construction (15 Gr)   (ultimate control)</t>
  </si>
  <si>
    <t>offert en formation</t>
  </si>
  <si>
    <t>Pinceau de façonage</t>
  </si>
  <si>
    <t>Pince à envie</t>
  </si>
  <si>
    <t>UV magic brillant</t>
  </si>
  <si>
    <t>Nail prep</t>
  </si>
  <si>
    <t>coupe ongle</t>
  </si>
  <si>
    <t xml:space="preserve">Crème pour les mains </t>
  </si>
  <si>
    <t>VENTE</t>
  </si>
  <si>
    <t>Roll'on cuticule</t>
  </si>
  <si>
    <t>stylo correcteur de vernis</t>
  </si>
  <si>
    <t>embouts recharge stylo</t>
  </si>
  <si>
    <t>decostick</t>
  </si>
  <si>
    <t>Pinceau nail art</t>
  </si>
  <si>
    <t>Baton de buis (par 10)</t>
  </si>
  <si>
    <t>Stop In (fille au pluriel )</t>
  </si>
  <si>
    <t>Crème pour les pieds</t>
  </si>
  <si>
    <t>Vernis ZAO</t>
  </si>
  <si>
    <t>Top coat</t>
  </si>
  <si>
    <t>durcisseur</t>
  </si>
  <si>
    <t>Repousse cuticule metal</t>
  </si>
  <si>
    <t>Fard à paupière</t>
  </si>
  <si>
    <t>Fard à joues</t>
  </si>
  <si>
    <t>rouge à lèvres</t>
  </si>
  <si>
    <t>Poudre compacte</t>
  </si>
  <si>
    <t>Gloss</t>
  </si>
  <si>
    <t>Mascara</t>
  </si>
  <si>
    <t>Eye liner</t>
  </si>
  <si>
    <t>Correcteur</t>
  </si>
  <si>
    <t>Poudre minerale</t>
  </si>
  <si>
    <t>Fond de teint liquide</t>
  </si>
  <si>
    <t>Fond de teint compacte</t>
  </si>
  <si>
    <t>Crayon yeux/ lèvres / Sourcils</t>
  </si>
  <si>
    <t>Stock de départ</t>
  </si>
  <si>
    <t>Stock  de depart</t>
  </si>
  <si>
    <t>STOCK DE DEPART</t>
  </si>
  <si>
    <t>MOBILIER</t>
  </si>
  <si>
    <t>PETITS MATERIELS</t>
  </si>
  <si>
    <t>Petits matériels</t>
  </si>
  <si>
    <t>Stock produits VENTE</t>
  </si>
  <si>
    <t xml:space="preserve">Lait </t>
  </si>
  <si>
    <t>Lotion</t>
  </si>
  <si>
    <t>Gommage</t>
  </si>
  <si>
    <t>Démaquillant pour les yeux</t>
  </si>
  <si>
    <t>Soin Corps</t>
  </si>
  <si>
    <t>Gommage corps</t>
  </si>
  <si>
    <t>Huile ou crème de modelage</t>
  </si>
  <si>
    <t>Enveloppement</t>
  </si>
  <si>
    <t>Soin relaxant/ beauté du corps</t>
  </si>
  <si>
    <t>Lait pour le corps</t>
  </si>
  <si>
    <t>Contenance pour info</t>
  </si>
  <si>
    <t>200 ml</t>
  </si>
  <si>
    <t>1L</t>
  </si>
  <si>
    <t>250 ml</t>
  </si>
  <si>
    <t>500 ml</t>
  </si>
  <si>
    <t>1 L</t>
  </si>
  <si>
    <t>Mousse nettoyante</t>
  </si>
  <si>
    <t>Nettoyage de la peau</t>
  </si>
  <si>
    <t>Sérums</t>
  </si>
  <si>
    <t>contour des yeux</t>
  </si>
  <si>
    <t>première rides</t>
  </si>
  <si>
    <t>peau grasses</t>
  </si>
  <si>
    <t>antirides raffermissant</t>
  </si>
  <si>
    <t>antirides comblant</t>
  </si>
  <si>
    <t>pores dilatés</t>
  </si>
  <si>
    <t>peaux sèches</t>
  </si>
  <si>
    <t xml:space="preserve">Modelage </t>
  </si>
  <si>
    <t>creme de modelage hydra relaxant</t>
  </si>
  <si>
    <t>Masque</t>
  </si>
  <si>
    <t>masque équilibrant peaux mixte à grasses</t>
  </si>
  <si>
    <t>masque peaux sèches déshydratées coup d'éclat</t>
  </si>
  <si>
    <t>Crèmes</t>
  </si>
  <si>
    <t>Crème hydratante</t>
  </si>
  <si>
    <t>crème raffermissante</t>
  </si>
  <si>
    <t>crème matifiante</t>
  </si>
  <si>
    <t>Lait Douceur 200ml</t>
  </si>
  <si>
    <t>Soin Raffermissant 50ml</t>
  </si>
  <si>
    <t>Crème de Gommage aux enzymes de fruits 50ml</t>
  </si>
  <si>
    <t>Mousse de Pureté 150ml</t>
  </si>
  <si>
    <t>Après-Rasage 50ml</t>
  </si>
  <si>
    <t>Soin Réparateur 50ml</t>
  </si>
  <si>
    <t>Masque Pure-Eclat 50ml</t>
  </si>
  <si>
    <t>Soin Purifiant 50ml</t>
  </si>
  <si>
    <t>Soin Matifiant 50ml</t>
  </si>
  <si>
    <t>Sérum SOS 30ml</t>
  </si>
  <si>
    <t>Sérum Correcteur 30ml</t>
  </si>
  <si>
    <t>Soin Nourrissant 50ml</t>
  </si>
  <si>
    <t>Sérum Nutrition Intense 30ml</t>
  </si>
  <si>
    <t>Soin Repulpant 50ml</t>
  </si>
  <si>
    <t>Sérum Tenseur et Fermeté 30ml</t>
  </si>
  <si>
    <t>Sérum Volume et Fermeté 30ml</t>
  </si>
  <si>
    <t>Sérum Coup d'Eclat 30ml</t>
  </si>
  <si>
    <t>Sérum Regard 30ml</t>
  </si>
  <si>
    <t>Soin Lissant 50ml</t>
  </si>
  <si>
    <t>Soin Hydratant 50ml</t>
  </si>
  <si>
    <t>Masque Hydra-Eclat 50ml</t>
  </si>
  <si>
    <t>Lotion Douceur 200ml</t>
  </si>
  <si>
    <t>Gel exfoliant</t>
  </si>
  <si>
    <t>Lait Douceur</t>
  </si>
  <si>
    <t xml:space="preserve">Lotion Douceur </t>
  </si>
  <si>
    <t xml:space="preserve">Mousse de Pureté </t>
  </si>
  <si>
    <t>150 ml</t>
  </si>
  <si>
    <t xml:space="preserve">Sérum Regard </t>
  </si>
  <si>
    <t xml:space="preserve">Sérum Coup d'Eclat </t>
  </si>
  <si>
    <t xml:space="preserve">Sérum Tenseur et Fermeté </t>
  </si>
  <si>
    <t xml:space="preserve">Sérum Volume et Fermeté </t>
  </si>
  <si>
    <t xml:space="preserve">Sérum SOS </t>
  </si>
  <si>
    <t>Sérum Correcteur</t>
  </si>
  <si>
    <t xml:space="preserve">Sérum Nutrition Intense </t>
  </si>
  <si>
    <t>50 ml</t>
  </si>
  <si>
    <t>51 ml</t>
  </si>
  <si>
    <t>52 ml</t>
  </si>
  <si>
    <t>53 ml</t>
  </si>
  <si>
    <t>54 ml</t>
  </si>
  <si>
    <t>55 ml</t>
  </si>
  <si>
    <t>56 ml</t>
  </si>
  <si>
    <t xml:space="preserve">Masque Pure-Eclat </t>
  </si>
  <si>
    <t xml:space="preserve">Masque Hydra-Eclat </t>
  </si>
  <si>
    <t xml:space="preserve">Soin Hydratant </t>
  </si>
  <si>
    <t>249 ml</t>
  </si>
  <si>
    <t xml:space="preserve">Soin Matifiant </t>
  </si>
  <si>
    <t xml:space="preserve">Soin Raffermissant </t>
  </si>
  <si>
    <t xml:space="preserve">peaux sèches </t>
  </si>
  <si>
    <t>anti-âge</t>
  </si>
  <si>
    <t>soins de base</t>
  </si>
  <si>
    <t>peaux grasses</t>
  </si>
  <si>
    <t>hommes</t>
  </si>
  <si>
    <t>Nom des produits dans la marque Spinée</t>
  </si>
  <si>
    <t>Sel blanc de l’Atlantique (gommage à utiliser avec une huile)</t>
  </si>
  <si>
    <t>500 g</t>
  </si>
  <si>
    <t>Soin amincissant / anticellulite</t>
  </si>
  <si>
    <t>crème de massage</t>
  </si>
  <si>
    <t>Silicium organique</t>
  </si>
  <si>
    <t xml:space="preserve">Crème amincissante </t>
  </si>
  <si>
    <t>100ml</t>
  </si>
  <si>
    <t>Boisson amincissante</t>
  </si>
  <si>
    <t>Crème amincissante à l'Adiposlim</t>
  </si>
  <si>
    <t>150 m</t>
  </si>
  <si>
    <t>Soin amincissant/ raffermissant/ jambes lourdes</t>
  </si>
  <si>
    <t>crème de massage drainante adiporeducteur</t>
  </si>
  <si>
    <t>masque raffermissant</t>
  </si>
  <si>
    <t>masque minceur à la caféine</t>
  </si>
  <si>
    <t>masque jambes lègere</t>
  </si>
  <si>
    <t>club des professionnels</t>
  </si>
  <si>
    <t>Dissolvant sans acétone . . . . . . . . . . . . . . . . . . . . . . . . . . . . . SAC065001 . 150ml . . 6,00 SAC065002 . . 500ml. . 14,50</t>
  </si>
  <si>
    <t>Quantité</t>
  </si>
  <si>
    <t>Gros matériels</t>
  </si>
  <si>
    <t>Total produits Cabine</t>
  </si>
  <si>
    <t>&gt; la vente est incluse dans ce montant</t>
  </si>
  <si>
    <t>TOTAL d'Achat de fournitures pour le démarrage du projet</t>
  </si>
  <si>
    <t>&gt; ce montant inclus le mobilier, le petit materiel , le stock de depart</t>
  </si>
  <si>
    <t>&gt; ce montant inclu le stock de produits vente</t>
  </si>
  <si>
    <t>ATTENTION N'OUBLIEZ PAS DE RAJOUTER LE COUT DES PRODUITS QUI NE VOUS SONT PAS OFFERTS ET DE METTRE LES QUANTITES</t>
  </si>
  <si>
    <t>voir mains et pieds</t>
  </si>
  <si>
    <t>Ce tableau vous aide à connaitre le cout d'investissement pour vous installer</t>
  </si>
  <si>
    <r>
      <t xml:space="preserve">Attention, on parle bien d'investissement en fournitures pour exercer votre profession. A cela, n'oubliez pas de rajouter les frais de publicité et marketing (flyers, carte de visites, site internet...) et de fonctionnement (voiture, ordinateur, téléphone portable...) pour ne rien oublier, je vous invite fortement à faire un </t>
    </r>
    <r>
      <rPr>
        <b/>
        <sz val="11"/>
        <color theme="1"/>
        <rFont val="Calibri"/>
        <family val="2"/>
        <scheme val="minor"/>
      </rPr>
      <t>Business Plan (voir ETAPE 2 de votre espace membre)</t>
    </r>
  </si>
  <si>
    <t>Les prix indiqués sont ceux que j'avais quand je me suis installée.</t>
  </si>
  <si>
    <t>Faire un Business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</si>
</sst>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h:mm;@"/>
  </numFmts>
  <fonts count="18" x14ac:knownFonts="1">
    <font>
      <sz val="11"/>
      <color theme="1"/>
      <name val="Calibri"/>
      <family val="2"/>
      <scheme val="minor"/>
    </font>
    <font>
      <sz val="10"/>
      <name val="Arial"/>
      <family val="2"/>
    </font>
    <font>
      <sz val="10"/>
      <name val="Arial"/>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b/>
      <sz val="18"/>
      <color theme="0"/>
      <name val="Calibri"/>
      <family val="2"/>
      <scheme val="minor"/>
    </font>
    <font>
      <b/>
      <sz val="14"/>
      <color theme="5" tint="-0.249977111117893"/>
      <name val="Calibri"/>
      <family val="2"/>
      <scheme val="minor"/>
    </font>
    <font>
      <sz val="11"/>
      <name val="Calibri"/>
      <family val="2"/>
      <scheme val="minor"/>
    </font>
    <font>
      <b/>
      <sz val="11"/>
      <color rgb="FFFF0000"/>
      <name val="Calibri"/>
      <family val="2"/>
      <scheme val="minor"/>
    </font>
    <font>
      <b/>
      <sz val="12"/>
      <color theme="7" tint="-0.249977111117893"/>
      <name val="Calibri"/>
      <family val="2"/>
      <scheme val="minor"/>
    </font>
    <font>
      <b/>
      <sz val="14"/>
      <color rgb="FFFF0000"/>
      <name val="Calibri"/>
      <family val="2"/>
      <scheme val="minor"/>
    </font>
    <font>
      <sz val="11"/>
      <color theme="9" tint="-0.249977111117893"/>
      <name val="Calibri"/>
      <family val="2"/>
      <scheme val="minor"/>
    </font>
    <font>
      <b/>
      <sz val="12"/>
      <color theme="6" tint="-0.249977111117893"/>
      <name val="Calibri"/>
      <family val="2"/>
      <scheme val="minor"/>
    </font>
    <font>
      <b/>
      <sz val="11"/>
      <color theme="1"/>
      <name val="Calibri"/>
      <family val="2"/>
      <scheme val="minor"/>
    </font>
    <font>
      <u/>
      <sz val="11"/>
      <color theme="10"/>
      <name val="Calibri"/>
      <family val="2"/>
      <scheme val="minor"/>
    </font>
    <font>
      <sz val="16"/>
      <color theme="1"/>
      <name val="Calibri"/>
      <family val="2"/>
      <scheme val="minor"/>
    </font>
  </fonts>
  <fills count="17">
    <fill>
      <patternFill patternType="none"/>
    </fill>
    <fill>
      <patternFill patternType="gray125"/>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5" tint="0.59999389629810485"/>
        <bgColor indexed="64"/>
      </patternFill>
    </fill>
    <fill>
      <patternFill patternType="solid">
        <fgColor theme="5"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2"/>
        <bgColor indexed="64"/>
      </patternFill>
    </fill>
    <fill>
      <patternFill patternType="solid">
        <fgColor theme="3" tint="0.79998168889431442"/>
        <bgColor indexed="64"/>
      </patternFill>
    </fill>
  </fills>
  <borders count="1">
    <border>
      <left/>
      <right/>
      <top/>
      <bottom/>
      <diagonal/>
    </border>
  </borders>
  <cellStyleXfs count="11">
    <xf numFmtId="0" fontId="0" fillId="0" borderId="0"/>
    <xf numFmtId="0" fontId="1" fillId="0" borderId="0"/>
    <xf numFmtId="0" fontId="2"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16" fillId="0" borderId="0" applyNumberFormat="0" applyFill="0" applyBorder="0" applyAlignment="0" applyProtection="0"/>
  </cellStyleXfs>
  <cellXfs count="60">
    <xf numFmtId="0" fontId="0" fillId="0" borderId="0" xfId="0"/>
    <xf numFmtId="0" fontId="1" fillId="0" borderId="0" xfId="1"/>
    <xf numFmtId="0" fontId="1" fillId="0" borderId="0" xfId="1" applyAlignment="1">
      <alignment wrapText="1"/>
    </xf>
    <xf numFmtId="2" fontId="1" fillId="0" borderId="0" xfId="1" applyNumberFormat="1"/>
    <xf numFmtId="0" fontId="2" fillId="0" borderId="0" xfId="2"/>
    <xf numFmtId="0" fontId="1" fillId="0" borderId="0" xfId="2" applyFont="1"/>
    <xf numFmtId="8" fontId="0" fillId="0" borderId="0" xfId="0" applyNumberFormat="1"/>
    <xf numFmtId="164" fontId="0" fillId="0" borderId="0" xfId="0" applyNumberFormat="1"/>
    <xf numFmtId="2" fontId="0" fillId="0" borderId="0" xfId="0" applyNumberFormat="1"/>
    <xf numFmtId="2" fontId="8" fillId="0" borderId="0" xfId="0" applyNumberFormat="1" applyFont="1" applyAlignment="1">
      <alignment horizontal="left" indent="1"/>
    </xf>
    <xf numFmtId="0" fontId="0" fillId="9" borderId="0" xfId="0" applyFill="1"/>
    <xf numFmtId="0" fontId="6" fillId="2" borderId="0" xfId="3"/>
    <xf numFmtId="2" fontId="6" fillId="2" borderId="0" xfId="3" applyNumberFormat="1"/>
    <xf numFmtId="0" fontId="6" fillId="4" borderId="0" xfId="5"/>
    <xf numFmtId="2" fontId="6" fillId="4" borderId="0" xfId="5" applyNumberFormat="1"/>
    <xf numFmtId="0" fontId="5" fillId="5" borderId="0" xfId="6"/>
    <xf numFmtId="2" fontId="5" fillId="5" borderId="0" xfId="6" applyNumberFormat="1"/>
    <xf numFmtId="0" fontId="5" fillId="8" borderId="0" xfId="9"/>
    <xf numFmtId="2" fontId="5" fillId="8" borderId="0" xfId="9" applyNumberFormat="1"/>
    <xf numFmtId="0" fontId="5" fillId="7" borderId="0" xfId="8"/>
    <xf numFmtId="2" fontId="5" fillId="7" borderId="0" xfId="8" applyNumberFormat="1"/>
    <xf numFmtId="0" fontId="5" fillId="0" borderId="0" xfId="6" applyFill="1"/>
    <xf numFmtId="2" fontId="5" fillId="0" borderId="0" xfId="6" applyNumberFormat="1" applyFill="1"/>
    <xf numFmtId="0" fontId="6" fillId="6" borderId="0" xfId="7"/>
    <xf numFmtId="0" fontId="6" fillId="3" borderId="0" xfId="4"/>
    <xf numFmtId="2" fontId="6" fillId="3" borderId="0" xfId="4" applyNumberFormat="1"/>
    <xf numFmtId="0" fontId="6" fillId="0" borderId="0" xfId="3" applyFill="1"/>
    <xf numFmtId="2" fontId="6" fillId="0" borderId="0" xfId="3" applyNumberFormat="1" applyFill="1"/>
    <xf numFmtId="0" fontId="7" fillId="0" borderId="0" xfId="0" applyFont="1" applyAlignment="1">
      <alignment horizontal="right"/>
    </xf>
    <xf numFmtId="0" fontId="0" fillId="7" borderId="0" xfId="8" applyFont="1"/>
    <xf numFmtId="0" fontId="10" fillId="0" borderId="0" xfId="0" applyFont="1"/>
    <xf numFmtId="2" fontId="11" fillId="0" borderId="0" xfId="0" applyNumberFormat="1" applyFont="1"/>
    <xf numFmtId="2" fontId="12" fillId="0" borderId="0" xfId="7" applyNumberFormat="1" applyFont="1" applyFill="1"/>
    <xf numFmtId="0" fontId="13" fillId="0" borderId="0" xfId="0" applyFont="1"/>
    <xf numFmtId="2" fontId="14" fillId="0" borderId="0" xfId="0" applyNumberFormat="1" applyFont="1"/>
    <xf numFmtId="0" fontId="7" fillId="0" borderId="0" xfId="0" applyFont="1" applyAlignment="1">
      <alignment horizontal="center"/>
    </xf>
    <xf numFmtId="0" fontId="1" fillId="9" borderId="0" xfId="2" applyFont="1" applyFill="1"/>
    <xf numFmtId="2" fontId="1" fillId="9" borderId="0" xfId="1" applyNumberFormat="1" applyFill="1"/>
    <xf numFmtId="0" fontId="1" fillId="9" borderId="0" xfId="1" applyFill="1"/>
    <xf numFmtId="0" fontId="1" fillId="12" borderId="0" xfId="2" applyFont="1" applyFill="1"/>
    <xf numFmtId="2" fontId="1" fillId="12" borderId="0" xfId="1" applyNumberFormat="1" applyFill="1"/>
    <xf numFmtId="0" fontId="1" fillId="12" borderId="0" xfId="1" applyFill="1"/>
    <xf numFmtId="2" fontId="9" fillId="0" borderId="0" xfId="3" applyNumberFormat="1" applyFont="1" applyFill="1"/>
    <xf numFmtId="0" fontId="5" fillId="13" borderId="0" xfId="8" applyFill="1"/>
    <xf numFmtId="0" fontId="1" fillId="14" borderId="0" xfId="2" applyFont="1" applyFill="1"/>
    <xf numFmtId="2" fontId="1" fillId="14" borderId="0" xfId="1" applyNumberFormat="1" applyFill="1"/>
    <xf numFmtId="0" fontId="1" fillId="14" borderId="0" xfId="1" applyFill="1"/>
    <xf numFmtId="0" fontId="0" fillId="5" borderId="0" xfId="6" applyFont="1"/>
    <xf numFmtId="0" fontId="7" fillId="10" borderId="0" xfId="0" applyFont="1" applyFill="1" applyAlignment="1">
      <alignment horizontal="center"/>
    </xf>
    <xf numFmtId="0" fontId="10" fillId="11" borderId="0" xfId="0" applyFont="1" applyFill="1" applyAlignment="1">
      <alignment horizontal="center" wrapText="1"/>
    </xf>
    <xf numFmtId="0" fontId="0" fillId="15" borderId="0" xfId="0" applyFill="1" applyAlignment="1" applyProtection="1">
      <alignment horizontal="center"/>
      <protection locked="0"/>
    </xf>
    <xf numFmtId="0" fontId="0" fillId="15" borderId="0" xfId="0" applyFill="1" applyProtection="1">
      <protection locked="0"/>
    </xf>
    <xf numFmtId="0" fontId="0" fillId="0" borderId="0" xfId="0" applyProtection="1">
      <protection locked="0"/>
    </xf>
    <xf numFmtId="0" fontId="17"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6" fillId="16" borderId="0" xfId="10" applyFill="1" applyAlignment="1" applyProtection="1">
      <alignment horizontal="center" vertical="center"/>
      <protection locked="0"/>
    </xf>
    <xf numFmtId="0" fontId="16" fillId="0" borderId="0" xfId="10" applyAlignment="1" applyProtection="1">
      <alignment horizontal="center" vertical="center"/>
      <protection locked="0"/>
    </xf>
  </cellXfs>
  <cellStyles count="11">
    <cellStyle name="20 % - Accent4" xfId="6" builtinId="42"/>
    <cellStyle name="20 % - Accent6" xfId="8" builtinId="50"/>
    <cellStyle name="40 % - Accent6" xfId="9" builtinId="51"/>
    <cellStyle name="60 % - Accent2" xfId="3" builtinId="36"/>
    <cellStyle name="Accent3" xfId="4" builtinId="37"/>
    <cellStyle name="Accent4" xfId="5" builtinId="41"/>
    <cellStyle name="Accent6" xfId="7" builtinId="49"/>
    <cellStyle name="Lien hypertexte" xfId="10" builtinId="8"/>
    <cellStyle name="Normal" xfId="0" builtinId="0"/>
    <cellStyle name="Normal 2" xfId="1" xr:uid="{00000000-0005-0000-0000-000008000000}"/>
    <cellStyle name="Normal 3" xfId="2"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alentproesthetique.net/site-accueil-bibliothequ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9BACC-6482-41E5-B200-AADC61D2D820}">
  <dimension ref="A1:K15"/>
  <sheetViews>
    <sheetView showGridLines="0" showRowColHeaders="0" tabSelected="1" showRuler="0" view="pageLayout" zoomScaleNormal="100" workbookViewId="0">
      <selection activeCell="F17" sqref="F17"/>
    </sheetView>
  </sheetViews>
  <sheetFormatPr baseColWidth="10" defaultRowHeight="15" x14ac:dyDescent="0.25"/>
  <cols>
    <col min="1" max="4" width="11.42578125" style="55"/>
    <col min="5" max="16384" width="11.42578125" style="52"/>
  </cols>
  <sheetData>
    <row r="1" spans="1:11" x14ac:dyDescent="0.25">
      <c r="A1" s="50"/>
      <c r="B1" s="50"/>
      <c r="C1" s="50"/>
      <c r="D1" s="50"/>
      <c r="E1" s="51"/>
      <c r="F1" s="51"/>
      <c r="G1" s="51"/>
      <c r="H1" s="51"/>
      <c r="I1" s="51"/>
      <c r="J1" s="51"/>
      <c r="K1" s="51"/>
    </row>
    <row r="2" spans="1:11" x14ac:dyDescent="0.25">
      <c r="A2" s="50"/>
      <c r="B2" s="53" t="s">
        <v>260</v>
      </c>
      <c r="C2" s="54"/>
      <c r="D2" s="54"/>
      <c r="E2" s="54"/>
      <c r="F2" s="54"/>
      <c r="G2" s="54"/>
      <c r="H2" s="54"/>
      <c r="I2" s="54"/>
      <c r="J2" s="54"/>
      <c r="K2" s="51"/>
    </row>
    <row r="3" spans="1:11" x14ac:dyDescent="0.25">
      <c r="A3" s="50"/>
      <c r="B3" s="54"/>
      <c r="C3" s="54"/>
      <c r="D3" s="54"/>
      <c r="E3" s="54"/>
      <c r="F3" s="54"/>
      <c r="G3" s="54"/>
      <c r="H3" s="54"/>
      <c r="I3" s="54"/>
      <c r="J3" s="54"/>
      <c r="K3" s="51"/>
    </row>
    <row r="4" spans="1:11" x14ac:dyDescent="0.25">
      <c r="A4" s="50"/>
      <c r="B4" s="54"/>
      <c r="C4" s="54"/>
      <c r="D4" s="54"/>
      <c r="E4" s="54"/>
      <c r="F4" s="54"/>
      <c r="G4" s="54"/>
      <c r="H4" s="54"/>
      <c r="I4" s="54"/>
      <c r="J4" s="54"/>
      <c r="K4" s="51"/>
    </row>
    <row r="5" spans="1:11" x14ac:dyDescent="0.25">
      <c r="A5" s="50"/>
      <c r="K5" s="51"/>
    </row>
    <row r="6" spans="1:11" x14ac:dyDescent="0.25">
      <c r="A6" s="50"/>
      <c r="B6" s="56" t="s">
        <v>261</v>
      </c>
      <c r="C6" s="56"/>
      <c r="D6" s="56"/>
      <c r="E6" s="56"/>
      <c r="F6" s="56"/>
      <c r="G6" s="56"/>
      <c r="H6" s="56"/>
      <c r="I6" s="56"/>
      <c r="J6" s="56"/>
      <c r="K6" s="51"/>
    </row>
    <row r="7" spans="1:11" x14ac:dyDescent="0.25">
      <c r="A7" s="50"/>
      <c r="B7" s="56"/>
      <c r="C7" s="56"/>
      <c r="D7" s="56"/>
      <c r="E7" s="56"/>
      <c r="F7" s="56"/>
      <c r="G7" s="56"/>
      <c r="H7" s="56"/>
      <c r="I7" s="56"/>
      <c r="J7" s="56"/>
      <c r="K7" s="51"/>
    </row>
    <row r="8" spans="1:11" x14ac:dyDescent="0.25">
      <c r="A8" s="50"/>
      <c r="B8" s="56"/>
      <c r="C8" s="56"/>
      <c r="D8" s="56"/>
      <c r="E8" s="56"/>
      <c r="F8" s="56"/>
      <c r="G8" s="56"/>
      <c r="H8" s="56"/>
      <c r="I8" s="56"/>
      <c r="J8" s="56"/>
      <c r="K8" s="51"/>
    </row>
    <row r="9" spans="1:11" x14ac:dyDescent="0.25">
      <c r="A9" s="50"/>
      <c r="B9" s="57"/>
      <c r="C9" s="57"/>
      <c r="D9" s="57"/>
      <c r="E9" s="57"/>
      <c r="F9" s="57"/>
      <c r="G9" s="57"/>
      <c r="H9" s="57"/>
      <c r="I9" s="57"/>
      <c r="J9" s="57"/>
      <c r="K9" s="51"/>
    </row>
    <row r="10" spans="1:11" x14ac:dyDescent="0.25">
      <c r="A10" s="50"/>
      <c r="B10" s="54" t="s">
        <v>262</v>
      </c>
      <c r="C10" s="54"/>
      <c r="D10" s="54"/>
      <c r="E10" s="54"/>
      <c r="F10" s="54"/>
      <c r="G10" s="54"/>
      <c r="H10" s="54"/>
      <c r="I10" s="54"/>
      <c r="J10" s="54"/>
      <c r="K10" s="51"/>
    </row>
    <row r="11" spans="1:11" x14ac:dyDescent="0.25">
      <c r="A11" s="50"/>
      <c r="B11" s="54"/>
      <c r="C11" s="54"/>
      <c r="D11" s="54"/>
      <c r="E11" s="54"/>
      <c r="F11" s="54"/>
      <c r="G11" s="54"/>
      <c r="H11" s="54"/>
      <c r="I11" s="54"/>
      <c r="J11" s="54"/>
      <c r="K11" s="51"/>
    </row>
    <row r="12" spans="1:11" x14ac:dyDescent="0.25">
      <c r="A12" s="50"/>
      <c r="K12" s="51"/>
    </row>
    <row r="13" spans="1:11" ht="19.5" customHeight="1" x14ac:dyDescent="0.25">
      <c r="A13" s="50"/>
      <c r="B13" s="58" t="s">
        <v>263</v>
      </c>
      <c r="C13" s="58"/>
      <c r="D13" s="58"/>
      <c r="E13" s="58"/>
      <c r="F13" s="58"/>
      <c r="G13" s="58"/>
      <c r="H13" s="58"/>
      <c r="I13" s="58"/>
      <c r="J13" s="58"/>
      <c r="K13" s="51"/>
    </row>
    <row r="14" spans="1:11" ht="19.5" customHeight="1" x14ac:dyDescent="0.25">
      <c r="A14" s="50"/>
      <c r="B14" s="59"/>
      <c r="C14" s="59"/>
      <c r="D14" s="59"/>
      <c r="E14" s="59"/>
      <c r="F14" s="59"/>
      <c r="G14" s="59"/>
      <c r="H14" s="59"/>
      <c r="I14" s="59"/>
      <c r="J14" s="59"/>
      <c r="K14" s="51"/>
    </row>
    <row r="15" spans="1:11" x14ac:dyDescent="0.25">
      <c r="A15" s="50"/>
      <c r="B15" s="50"/>
      <c r="C15" s="50"/>
      <c r="D15" s="50"/>
      <c r="E15" s="51"/>
      <c r="F15" s="51"/>
      <c r="G15" s="51"/>
      <c r="H15" s="51"/>
      <c r="I15" s="51"/>
      <c r="J15" s="51"/>
      <c r="K15" s="51"/>
    </row>
  </sheetData>
  <mergeCells count="4">
    <mergeCell ref="B2:J4"/>
    <mergeCell ref="B6:J8"/>
    <mergeCell ref="B10:J11"/>
    <mergeCell ref="B13:J13"/>
  </mergeCells>
  <hyperlinks>
    <hyperlink ref="B13" location="'Estimer mes tarifs'!A1" display="Cliquez ici" xr:uid="{4526534C-006F-4DCE-8CF6-926BE34F2D3E}"/>
    <hyperlink ref="B13:J13" r:id="rId1" display="Faire un Business Plan" xr:uid="{3D5A9E6B-8097-46DB-B8C3-80EAA66E62E9}"/>
  </hyperlinks>
  <pageMargins left="0.7" right="0.7" top="0.75" bottom="0.75" header="0.3" footer="0.3"/>
  <pageSetup paperSize="9" orientation="landscape"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1"/>
  <sheetViews>
    <sheetView showRuler="0" zoomScaleNormal="100" workbookViewId="0">
      <selection activeCell="A36" sqref="A36"/>
    </sheetView>
  </sheetViews>
  <sheetFormatPr baseColWidth="10" defaultRowHeight="15" x14ac:dyDescent="0.25"/>
  <cols>
    <col min="1" max="1" width="31.5703125" bestFit="1" customWidth="1"/>
    <col min="2" max="2" width="14.5703125" bestFit="1" customWidth="1"/>
    <col min="3" max="3" width="15" bestFit="1" customWidth="1"/>
    <col min="4" max="4" width="4.5703125" bestFit="1" customWidth="1"/>
    <col min="5" max="5" width="8.85546875" bestFit="1" customWidth="1"/>
    <col min="6" max="6" width="12.28515625" bestFit="1" customWidth="1"/>
    <col min="8" max="8" width="19.5703125" customWidth="1"/>
  </cols>
  <sheetData>
    <row r="1" spans="1:9" ht="23.25" x14ac:dyDescent="0.35">
      <c r="A1" s="48" t="s">
        <v>14</v>
      </c>
      <c r="B1" s="48"/>
      <c r="C1" s="48"/>
      <c r="D1" s="48"/>
      <c r="E1" s="48"/>
      <c r="F1" s="48"/>
      <c r="H1" s="9">
        <f>SUM(F4:F189)</f>
        <v>699.6012441471571</v>
      </c>
    </row>
    <row r="2" spans="1:9" x14ac:dyDescent="0.25">
      <c r="A2" s="10" t="s">
        <v>40</v>
      </c>
      <c r="B2" s="10"/>
      <c r="C2" s="10"/>
      <c r="D2" s="10"/>
      <c r="E2" s="10"/>
      <c r="F2" s="10"/>
    </row>
    <row r="3" spans="1:9" x14ac:dyDescent="0.25">
      <c r="A3" s="11" t="s">
        <v>0</v>
      </c>
      <c r="B3" s="12" t="s">
        <v>1</v>
      </c>
      <c r="C3" s="12" t="s">
        <v>2</v>
      </c>
      <c r="D3" s="12" t="s">
        <v>19</v>
      </c>
      <c r="E3" s="11" t="s">
        <v>251</v>
      </c>
      <c r="F3" s="12" t="s">
        <v>3</v>
      </c>
      <c r="H3" s="14" t="s">
        <v>140</v>
      </c>
      <c r="I3" s="8">
        <f>SUM(F26:F51)</f>
        <v>35.006408026755857</v>
      </c>
    </row>
    <row r="4" spans="1:9" x14ac:dyDescent="0.25">
      <c r="A4" s="17" t="s">
        <v>4</v>
      </c>
      <c r="B4" s="18">
        <v>100.33444816053512</v>
      </c>
      <c r="C4" s="18">
        <f t="shared" ref="C4:C23" si="0">B4+(B4*$D4)</f>
        <v>120.40133779264214</v>
      </c>
      <c r="D4" s="18">
        <v>0.2</v>
      </c>
      <c r="E4" s="17">
        <v>1</v>
      </c>
      <c r="F4" s="18">
        <f>C4*E4</f>
        <v>120.40133779264214</v>
      </c>
    </row>
    <row r="5" spans="1:9" x14ac:dyDescent="0.25">
      <c r="A5" s="17" t="s">
        <v>58</v>
      </c>
      <c r="B5" s="18">
        <v>116.22</v>
      </c>
      <c r="C5" s="18">
        <f t="shared" si="0"/>
        <v>139.464</v>
      </c>
      <c r="D5" s="18">
        <v>0.2</v>
      </c>
      <c r="E5" s="17">
        <v>1</v>
      </c>
      <c r="F5" s="18">
        <f t="shared" ref="F5" si="1">C5*E5</f>
        <v>139.464</v>
      </c>
      <c r="H5" s="15" t="s">
        <v>144</v>
      </c>
      <c r="I5" s="8">
        <f>SUM(F6:F23)</f>
        <v>404.72949832775925</v>
      </c>
    </row>
    <row r="6" spans="1:9" x14ac:dyDescent="0.25">
      <c r="A6" s="15" t="s">
        <v>6</v>
      </c>
      <c r="B6" s="16">
        <v>45.150501672240807</v>
      </c>
      <c r="C6" s="16">
        <f t="shared" si="0"/>
        <v>54.180602006688972</v>
      </c>
      <c r="D6" s="16">
        <v>0.2</v>
      </c>
      <c r="E6" s="15">
        <v>1</v>
      </c>
      <c r="F6" s="16">
        <f t="shared" ref="F6:F11" si="2">C6*E6</f>
        <v>54.180602006688972</v>
      </c>
    </row>
    <row r="7" spans="1:9" x14ac:dyDescent="0.25">
      <c r="A7" s="15" t="s">
        <v>7</v>
      </c>
      <c r="B7" s="16">
        <v>65.217391304347828</v>
      </c>
      <c r="C7" s="16">
        <f t="shared" si="0"/>
        <v>78.260869565217391</v>
      </c>
      <c r="D7" s="16">
        <v>0.2</v>
      </c>
      <c r="E7" s="15">
        <v>1</v>
      </c>
      <c r="F7" s="16">
        <f t="shared" si="2"/>
        <v>78.260869565217391</v>
      </c>
      <c r="H7" s="17" t="s">
        <v>252</v>
      </c>
      <c r="I7" s="8">
        <f>SUM(F4:F5)</f>
        <v>259.86533779264215</v>
      </c>
    </row>
    <row r="8" spans="1:9" x14ac:dyDescent="0.25">
      <c r="A8" s="15" t="s">
        <v>9</v>
      </c>
      <c r="B8" s="16">
        <v>12.54180602006689</v>
      </c>
      <c r="C8" s="16">
        <f t="shared" si="0"/>
        <v>15.050167224080267</v>
      </c>
      <c r="D8" s="16">
        <v>0.2</v>
      </c>
      <c r="E8" s="15">
        <v>4</v>
      </c>
      <c r="F8" s="16">
        <f t="shared" si="2"/>
        <v>60.200668896321069</v>
      </c>
    </row>
    <row r="9" spans="1:9" x14ac:dyDescent="0.25">
      <c r="A9" s="15" t="s">
        <v>10</v>
      </c>
      <c r="B9" s="16">
        <v>4.1806020066889635</v>
      </c>
      <c r="C9" s="16">
        <f t="shared" si="0"/>
        <v>5.0167224080267561</v>
      </c>
      <c r="D9" s="16">
        <v>0.2</v>
      </c>
      <c r="E9" s="15">
        <v>6</v>
      </c>
      <c r="F9" s="16">
        <f t="shared" si="2"/>
        <v>30.100334448160538</v>
      </c>
    </row>
    <row r="10" spans="1:9" x14ac:dyDescent="0.25">
      <c r="A10" s="15" t="s">
        <v>11</v>
      </c>
      <c r="B10" s="16">
        <v>26.755852842809364</v>
      </c>
      <c r="C10" s="16">
        <f t="shared" si="0"/>
        <v>32.107023411371237</v>
      </c>
      <c r="D10" s="16">
        <v>0.2</v>
      </c>
      <c r="E10" s="15">
        <v>1</v>
      </c>
      <c r="F10" s="16">
        <f t="shared" si="2"/>
        <v>32.107023411371237</v>
      </c>
    </row>
    <row r="11" spans="1:9" x14ac:dyDescent="0.25">
      <c r="A11" s="15" t="s">
        <v>34</v>
      </c>
      <c r="B11" s="16">
        <v>1</v>
      </c>
      <c r="C11" s="16">
        <f t="shared" si="0"/>
        <v>1.2</v>
      </c>
      <c r="D11" s="16">
        <v>0.2</v>
      </c>
      <c r="E11" s="15">
        <v>6</v>
      </c>
      <c r="F11" s="16">
        <f t="shared" si="2"/>
        <v>7.1999999999999993</v>
      </c>
    </row>
    <row r="12" spans="1:9" x14ac:dyDescent="0.25">
      <c r="A12" s="15" t="s">
        <v>38</v>
      </c>
      <c r="B12" s="16">
        <v>1.2</v>
      </c>
      <c r="C12" s="16">
        <f t="shared" si="0"/>
        <v>1.44</v>
      </c>
      <c r="D12" s="16">
        <v>0.2</v>
      </c>
      <c r="E12" s="15">
        <v>1</v>
      </c>
      <c r="F12" s="16">
        <f>C12*E12</f>
        <v>1.44</v>
      </c>
    </row>
    <row r="13" spans="1:9" x14ac:dyDescent="0.25">
      <c r="A13" s="15" t="s">
        <v>57</v>
      </c>
      <c r="B13" s="16">
        <v>41.9</v>
      </c>
      <c r="C13" s="16">
        <f t="shared" si="0"/>
        <v>50.28</v>
      </c>
      <c r="D13" s="16">
        <v>0.2</v>
      </c>
      <c r="E13" s="15">
        <v>2</v>
      </c>
      <c r="F13" s="16">
        <f t="shared" ref="F13:F14" si="3">C13*E13</f>
        <v>100.56</v>
      </c>
    </row>
    <row r="14" spans="1:9" x14ac:dyDescent="0.25">
      <c r="A14" s="15" t="s">
        <v>65</v>
      </c>
      <c r="B14" s="16">
        <v>33.9</v>
      </c>
      <c r="C14" s="16">
        <f t="shared" si="0"/>
        <v>40.68</v>
      </c>
      <c r="D14" s="16">
        <v>0.2</v>
      </c>
      <c r="E14" s="15">
        <v>1</v>
      </c>
      <c r="F14" s="16">
        <f t="shared" si="3"/>
        <v>40.68</v>
      </c>
    </row>
    <row r="15" spans="1:9" x14ac:dyDescent="0.25">
      <c r="A15" s="15"/>
      <c r="B15" s="16"/>
      <c r="C15" s="16">
        <f t="shared" si="0"/>
        <v>0</v>
      </c>
      <c r="D15" s="16">
        <v>0.2</v>
      </c>
      <c r="E15" s="15"/>
      <c r="F15" s="16">
        <f t="shared" ref="F15:F21" si="4">C15*E15</f>
        <v>0</v>
      </c>
    </row>
    <row r="16" spans="1:9" x14ac:dyDescent="0.25">
      <c r="A16" s="15"/>
      <c r="B16" s="16"/>
      <c r="C16" s="16">
        <f t="shared" si="0"/>
        <v>0</v>
      </c>
      <c r="D16" s="16">
        <v>0.2</v>
      </c>
      <c r="E16" s="15"/>
      <c r="F16" s="16">
        <f t="shared" si="4"/>
        <v>0</v>
      </c>
    </row>
    <row r="17" spans="1:6" x14ac:dyDescent="0.25">
      <c r="A17" s="15"/>
      <c r="B17" s="16"/>
      <c r="C17" s="16">
        <f t="shared" si="0"/>
        <v>0</v>
      </c>
      <c r="D17" s="16">
        <v>0.2</v>
      </c>
      <c r="E17" s="15"/>
      <c r="F17" s="16">
        <f t="shared" si="4"/>
        <v>0</v>
      </c>
    </row>
    <row r="18" spans="1:6" x14ac:dyDescent="0.25">
      <c r="A18" s="15"/>
      <c r="B18" s="16"/>
      <c r="C18" s="16">
        <f t="shared" si="0"/>
        <v>0</v>
      </c>
      <c r="D18" s="16">
        <v>0.2</v>
      </c>
      <c r="E18" s="15"/>
      <c r="F18" s="16">
        <f t="shared" si="4"/>
        <v>0</v>
      </c>
    </row>
    <row r="19" spans="1:6" x14ac:dyDescent="0.25">
      <c r="A19" s="15"/>
      <c r="B19" s="16"/>
      <c r="C19" s="16">
        <f t="shared" si="0"/>
        <v>0</v>
      </c>
      <c r="D19" s="16">
        <v>0.2</v>
      </c>
      <c r="E19" s="15"/>
      <c r="F19" s="16">
        <f t="shared" si="4"/>
        <v>0</v>
      </c>
    </row>
    <row r="20" spans="1:6" x14ac:dyDescent="0.25">
      <c r="A20" s="15"/>
      <c r="B20" s="16"/>
      <c r="C20" s="16">
        <f t="shared" si="0"/>
        <v>0</v>
      </c>
      <c r="D20" s="16">
        <v>0.2</v>
      </c>
      <c r="E20" s="15"/>
      <c r="F20" s="16">
        <f t="shared" si="4"/>
        <v>0</v>
      </c>
    </row>
    <row r="21" spans="1:6" x14ac:dyDescent="0.25">
      <c r="A21" s="15"/>
      <c r="B21" s="16"/>
      <c r="C21" s="16">
        <f t="shared" si="0"/>
        <v>0</v>
      </c>
      <c r="D21" s="16">
        <v>0.2</v>
      </c>
      <c r="E21" s="15"/>
      <c r="F21" s="16">
        <f t="shared" si="4"/>
        <v>0</v>
      </c>
    </row>
    <row r="22" spans="1:6" x14ac:dyDescent="0.25">
      <c r="A22" s="15"/>
      <c r="B22" s="16"/>
      <c r="C22" s="16">
        <f t="shared" si="0"/>
        <v>0</v>
      </c>
      <c r="D22" s="16">
        <v>0.2</v>
      </c>
      <c r="E22" s="15"/>
      <c r="F22" s="16">
        <f t="shared" ref="F22:F51" si="5">C22*E22</f>
        <v>0</v>
      </c>
    </row>
    <row r="23" spans="1:6" x14ac:dyDescent="0.25">
      <c r="A23" s="15"/>
      <c r="B23" s="16"/>
      <c r="C23" s="16">
        <f t="shared" si="0"/>
        <v>0</v>
      </c>
      <c r="D23" s="16">
        <v>0.2</v>
      </c>
      <c r="E23" s="15"/>
      <c r="F23" s="16">
        <f t="shared" si="5"/>
        <v>0</v>
      </c>
    </row>
    <row r="24" spans="1:6" x14ac:dyDescent="0.25">
      <c r="B24" s="3"/>
      <c r="C24" s="3"/>
      <c r="D24" s="3"/>
      <c r="E24" s="1"/>
      <c r="F24" s="3"/>
    </row>
    <row r="25" spans="1:6" x14ac:dyDescent="0.25">
      <c r="A25" s="13" t="s">
        <v>141</v>
      </c>
      <c r="B25" s="14"/>
      <c r="C25" s="14"/>
      <c r="D25" s="14"/>
      <c r="E25" s="13"/>
      <c r="F25" s="14"/>
    </row>
    <row r="26" spans="1:6" x14ac:dyDescent="0.25">
      <c r="A26" s="1" t="s">
        <v>15</v>
      </c>
      <c r="B26" s="3">
        <v>0.60200668896321075</v>
      </c>
      <c r="C26" s="3">
        <f t="shared" ref="C26:C51" si="6">B26+(B26*$D26)</f>
        <v>0.72240802675585292</v>
      </c>
      <c r="D26" s="3">
        <v>0.2</v>
      </c>
      <c r="E26" s="1">
        <v>1</v>
      </c>
      <c r="F26" s="3">
        <f t="shared" si="5"/>
        <v>0.72240802675585292</v>
      </c>
    </row>
    <row r="27" spans="1:6" x14ac:dyDescent="0.25">
      <c r="A27" s="1" t="s">
        <v>16</v>
      </c>
      <c r="B27" s="2">
        <v>0.77</v>
      </c>
      <c r="C27" s="3">
        <f t="shared" si="6"/>
        <v>0.92400000000000004</v>
      </c>
      <c r="D27" s="3">
        <v>0.2</v>
      </c>
      <c r="E27" s="1">
        <v>1</v>
      </c>
      <c r="F27" s="3">
        <f t="shared" si="5"/>
        <v>0.92400000000000004</v>
      </c>
    </row>
    <row r="28" spans="1:6" x14ac:dyDescent="0.25">
      <c r="A28" s="1" t="s">
        <v>22</v>
      </c>
      <c r="B28" s="3">
        <v>7.68</v>
      </c>
      <c r="C28" s="3">
        <f t="shared" si="6"/>
        <v>9.2159999999999993</v>
      </c>
      <c r="D28" s="3">
        <v>0.2</v>
      </c>
      <c r="E28" s="1">
        <v>1</v>
      </c>
      <c r="F28" s="3">
        <f t="shared" si="5"/>
        <v>9.2159999999999993</v>
      </c>
    </row>
    <row r="29" spans="1:6" x14ac:dyDescent="0.25">
      <c r="A29" s="1" t="s">
        <v>23</v>
      </c>
      <c r="B29" s="3">
        <v>7.9</v>
      </c>
      <c r="C29" s="3">
        <f t="shared" si="6"/>
        <v>9.48</v>
      </c>
      <c r="D29" s="3">
        <v>0.2</v>
      </c>
      <c r="E29" s="1">
        <v>1</v>
      </c>
      <c r="F29" s="3">
        <f t="shared" si="5"/>
        <v>9.48</v>
      </c>
    </row>
    <row r="30" spans="1:6" x14ac:dyDescent="0.25">
      <c r="A30" s="4" t="s">
        <v>30</v>
      </c>
      <c r="B30" s="4">
        <v>6.32</v>
      </c>
      <c r="C30" s="3">
        <f t="shared" si="6"/>
        <v>7.5840000000000005</v>
      </c>
      <c r="D30" s="3">
        <v>0.2</v>
      </c>
      <c r="E30" s="1">
        <v>1</v>
      </c>
      <c r="F30" s="3">
        <f t="shared" si="5"/>
        <v>7.5840000000000005</v>
      </c>
    </row>
    <row r="31" spans="1:6" x14ac:dyDescent="0.25">
      <c r="A31" s="5" t="s">
        <v>73</v>
      </c>
      <c r="B31" s="3">
        <v>5.9</v>
      </c>
      <c r="C31" s="3">
        <f t="shared" si="6"/>
        <v>7.08</v>
      </c>
      <c r="D31" s="3">
        <v>0.2</v>
      </c>
      <c r="E31" s="1">
        <v>1</v>
      </c>
      <c r="F31" s="3">
        <f t="shared" si="5"/>
        <v>7.08</v>
      </c>
    </row>
    <row r="32" spans="1:6" x14ac:dyDescent="0.25">
      <c r="B32" s="3"/>
      <c r="C32" s="3">
        <f t="shared" si="6"/>
        <v>0</v>
      </c>
      <c r="D32" s="3">
        <v>0.2</v>
      </c>
      <c r="E32" s="1"/>
      <c r="F32" s="3">
        <f t="shared" si="5"/>
        <v>0</v>
      </c>
    </row>
    <row r="33" spans="2:6" x14ac:dyDescent="0.25">
      <c r="B33" s="3"/>
      <c r="C33" s="3">
        <f t="shared" si="6"/>
        <v>0</v>
      </c>
      <c r="D33" s="3">
        <v>0.2</v>
      </c>
      <c r="E33" s="1"/>
      <c r="F33" s="3">
        <f t="shared" si="5"/>
        <v>0</v>
      </c>
    </row>
    <row r="34" spans="2:6" x14ac:dyDescent="0.25">
      <c r="B34" s="3"/>
      <c r="C34" s="3">
        <f t="shared" si="6"/>
        <v>0</v>
      </c>
      <c r="D34" s="3">
        <v>0.2</v>
      </c>
      <c r="E34" s="1"/>
      <c r="F34" s="3">
        <f t="shared" si="5"/>
        <v>0</v>
      </c>
    </row>
    <row r="35" spans="2:6" x14ac:dyDescent="0.25">
      <c r="B35" s="3"/>
      <c r="C35" s="3">
        <f t="shared" si="6"/>
        <v>0</v>
      </c>
      <c r="D35" s="3">
        <v>0.2</v>
      </c>
      <c r="E35" s="1"/>
      <c r="F35" s="3">
        <f t="shared" si="5"/>
        <v>0</v>
      </c>
    </row>
    <row r="36" spans="2:6" x14ac:dyDescent="0.25">
      <c r="B36" s="3"/>
      <c r="C36" s="3">
        <f t="shared" si="6"/>
        <v>0</v>
      </c>
      <c r="D36" s="3">
        <v>0.2</v>
      </c>
      <c r="E36" s="1"/>
      <c r="F36" s="3">
        <f t="shared" si="5"/>
        <v>0</v>
      </c>
    </row>
    <row r="37" spans="2:6" x14ac:dyDescent="0.25">
      <c r="B37" s="3"/>
      <c r="C37" s="3">
        <f t="shared" si="6"/>
        <v>0</v>
      </c>
      <c r="D37" s="3">
        <v>0.2</v>
      </c>
      <c r="E37" s="1"/>
      <c r="F37" s="3">
        <f t="shared" si="5"/>
        <v>0</v>
      </c>
    </row>
    <row r="38" spans="2:6" x14ac:dyDescent="0.25">
      <c r="B38" s="3"/>
      <c r="C38" s="3">
        <f t="shared" si="6"/>
        <v>0</v>
      </c>
      <c r="D38" s="3">
        <v>0.2</v>
      </c>
      <c r="E38" s="1"/>
      <c r="F38" s="3">
        <f t="shared" si="5"/>
        <v>0</v>
      </c>
    </row>
    <row r="39" spans="2:6" x14ac:dyDescent="0.25">
      <c r="B39" s="3"/>
      <c r="C39" s="3">
        <f t="shared" si="6"/>
        <v>0</v>
      </c>
      <c r="D39" s="3">
        <v>0.2</v>
      </c>
      <c r="E39" s="1"/>
      <c r="F39" s="3">
        <f t="shared" si="5"/>
        <v>0</v>
      </c>
    </row>
    <row r="40" spans="2:6" x14ac:dyDescent="0.25">
      <c r="B40" s="3"/>
      <c r="C40" s="3">
        <f t="shared" si="6"/>
        <v>0</v>
      </c>
      <c r="D40" s="3">
        <v>0.2</v>
      </c>
      <c r="E40" s="1"/>
      <c r="F40" s="3">
        <f t="shared" si="5"/>
        <v>0</v>
      </c>
    </row>
    <row r="41" spans="2:6" x14ac:dyDescent="0.25">
      <c r="B41" s="3"/>
      <c r="C41" s="3">
        <f t="shared" si="6"/>
        <v>0</v>
      </c>
      <c r="D41" s="3">
        <v>0.2</v>
      </c>
      <c r="E41" s="1"/>
      <c r="F41" s="3">
        <f t="shared" si="5"/>
        <v>0</v>
      </c>
    </row>
    <row r="42" spans="2:6" x14ac:dyDescent="0.25">
      <c r="B42" s="3"/>
      <c r="C42" s="3">
        <f t="shared" si="6"/>
        <v>0</v>
      </c>
      <c r="D42" s="3">
        <v>0.2</v>
      </c>
      <c r="E42" s="1"/>
      <c r="F42" s="3">
        <f t="shared" si="5"/>
        <v>0</v>
      </c>
    </row>
    <row r="43" spans="2:6" x14ac:dyDescent="0.25">
      <c r="B43" s="3"/>
      <c r="C43" s="3">
        <f t="shared" si="6"/>
        <v>0</v>
      </c>
      <c r="D43" s="3">
        <v>0.2</v>
      </c>
      <c r="E43" s="1"/>
      <c r="F43" s="3">
        <f t="shared" si="5"/>
        <v>0</v>
      </c>
    </row>
    <row r="44" spans="2:6" x14ac:dyDescent="0.25">
      <c r="B44" s="3"/>
      <c r="C44" s="3">
        <f t="shared" si="6"/>
        <v>0</v>
      </c>
      <c r="D44" s="3">
        <v>0.2</v>
      </c>
      <c r="E44" s="1"/>
      <c r="F44" s="3">
        <f t="shared" si="5"/>
        <v>0</v>
      </c>
    </row>
    <row r="45" spans="2:6" x14ac:dyDescent="0.25">
      <c r="B45" s="3"/>
      <c r="C45" s="3">
        <f t="shared" si="6"/>
        <v>0</v>
      </c>
      <c r="D45" s="3">
        <v>0.2</v>
      </c>
      <c r="E45" s="1"/>
      <c r="F45" s="3">
        <f t="shared" si="5"/>
        <v>0</v>
      </c>
    </row>
    <row r="46" spans="2:6" x14ac:dyDescent="0.25">
      <c r="B46" s="3"/>
      <c r="C46" s="3">
        <f t="shared" si="6"/>
        <v>0</v>
      </c>
      <c r="D46" s="3">
        <v>0.2</v>
      </c>
      <c r="E46" s="1"/>
      <c r="F46" s="3">
        <f t="shared" si="5"/>
        <v>0</v>
      </c>
    </row>
    <row r="47" spans="2:6" x14ac:dyDescent="0.25">
      <c r="B47" s="3"/>
      <c r="C47" s="3">
        <f t="shared" si="6"/>
        <v>0</v>
      </c>
      <c r="D47" s="3">
        <v>0.2</v>
      </c>
      <c r="E47" s="1"/>
      <c r="F47" s="3">
        <f t="shared" si="5"/>
        <v>0</v>
      </c>
    </row>
    <row r="48" spans="2:6" x14ac:dyDescent="0.25">
      <c r="B48" s="3"/>
      <c r="C48" s="3">
        <f t="shared" si="6"/>
        <v>0</v>
      </c>
      <c r="D48" s="3">
        <v>0.2</v>
      </c>
      <c r="E48" s="1"/>
      <c r="F48" s="3">
        <f t="shared" si="5"/>
        <v>0</v>
      </c>
    </row>
    <row r="49" spans="2:6" x14ac:dyDescent="0.25">
      <c r="B49" s="3"/>
      <c r="C49" s="3">
        <f t="shared" si="6"/>
        <v>0</v>
      </c>
      <c r="D49" s="3">
        <v>0.2</v>
      </c>
      <c r="E49" s="1"/>
      <c r="F49" s="3">
        <f t="shared" si="5"/>
        <v>0</v>
      </c>
    </row>
    <row r="50" spans="2:6" x14ac:dyDescent="0.25">
      <c r="B50" s="3"/>
      <c r="C50" s="3">
        <f t="shared" si="6"/>
        <v>0</v>
      </c>
      <c r="D50" s="3">
        <v>0.2</v>
      </c>
      <c r="E50" s="1"/>
      <c r="F50" s="3">
        <f t="shared" si="5"/>
        <v>0</v>
      </c>
    </row>
    <row r="51" spans="2:6" x14ac:dyDescent="0.25">
      <c r="B51" s="3"/>
      <c r="C51" s="3">
        <f t="shared" si="6"/>
        <v>0</v>
      </c>
      <c r="D51" s="3">
        <v>0.2</v>
      </c>
      <c r="E51" s="1"/>
      <c r="F51" s="3">
        <f t="shared" si="5"/>
        <v>0</v>
      </c>
    </row>
  </sheetData>
  <mergeCells count="1">
    <mergeCell ref="A1:F1"/>
  </mergeCells>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1"/>
  <sheetViews>
    <sheetView showRuler="0" zoomScaleNormal="100" workbookViewId="0">
      <selection activeCell="L3" sqref="L3"/>
    </sheetView>
  </sheetViews>
  <sheetFormatPr baseColWidth="10" defaultRowHeight="15" x14ac:dyDescent="0.25"/>
  <cols>
    <col min="1" max="1" width="25" customWidth="1"/>
    <col min="4" max="4" width="11.42578125" hidden="1" customWidth="1"/>
    <col min="6" max="6" width="12.85546875" customWidth="1"/>
    <col min="8" max="8" width="19.5703125" customWidth="1"/>
  </cols>
  <sheetData>
    <row r="1" spans="1:10" ht="23.25" x14ac:dyDescent="0.35">
      <c r="A1" s="48" t="s">
        <v>14</v>
      </c>
      <c r="B1" s="48"/>
      <c r="C1" s="48"/>
      <c r="D1" s="48"/>
      <c r="E1" s="48"/>
      <c r="F1" s="48"/>
      <c r="G1" s="35"/>
      <c r="H1" s="9">
        <f>SUM(F4:F188)</f>
        <v>588.3199063545153</v>
      </c>
    </row>
    <row r="2" spans="1:10" x14ac:dyDescent="0.25">
      <c r="A2" s="10" t="s">
        <v>40</v>
      </c>
      <c r="B2" s="10"/>
      <c r="C2" s="10"/>
      <c r="D2" s="10"/>
      <c r="E2" s="10"/>
      <c r="F2" s="10"/>
    </row>
    <row r="3" spans="1:10" x14ac:dyDescent="0.25">
      <c r="A3" s="11" t="s">
        <v>0</v>
      </c>
      <c r="B3" s="12" t="s">
        <v>1</v>
      </c>
      <c r="C3" s="12" t="s">
        <v>2</v>
      </c>
      <c r="D3" s="12" t="s">
        <v>19</v>
      </c>
      <c r="E3" s="11" t="s">
        <v>251</v>
      </c>
      <c r="F3" s="12" t="s">
        <v>3</v>
      </c>
      <c r="H3" s="14" t="s">
        <v>140</v>
      </c>
      <c r="I3" s="8">
        <f>SUM(F16:F51)</f>
        <v>368.03999999999996</v>
      </c>
      <c r="J3" s="30" t="s">
        <v>254</v>
      </c>
    </row>
    <row r="4" spans="1:10" x14ac:dyDescent="0.25">
      <c r="A4" s="15" t="s">
        <v>5</v>
      </c>
      <c r="B4" s="16">
        <v>71</v>
      </c>
      <c r="C4" s="16">
        <f t="shared" ref="C4:C11" si="0">B4+(B4*$D4)</f>
        <v>85.2</v>
      </c>
      <c r="D4" s="16">
        <v>0.2</v>
      </c>
      <c r="E4" s="15">
        <v>2</v>
      </c>
      <c r="F4" s="16">
        <f t="shared" ref="F4:F5" si="1">C4*E4</f>
        <v>170.4</v>
      </c>
    </row>
    <row r="5" spans="1:10" x14ac:dyDescent="0.25">
      <c r="A5" s="15" t="s">
        <v>8</v>
      </c>
      <c r="B5" s="16">
        <v>3.9882943143812706</v>
      </c>
      <c r="C5" s="16">
        <f t="shared" si="0"/>
        <v>4.7859531772575252</v>
      </c>
      <c r="D5" s="16">
        <v>0.2</v>
      </c>
      <c r="E5" s="15">
        <v>2</v>
      </c>
      <c r="F5" s="16">
        <f t="shared" si="1"/>
        <v>9.5719063545150505</v>
      </c>
      <c r="H5" s="15" t="s">
        <v>144</v>
      </c>
      <c r="I5" s="8">
        <f>SUM(F4:F14)</f>
        <v>220.27990635451505</v>
      </c>
    </row>
    <row r="6" spans="1:10" x14ac:dyDescent="0.25">
      <c r="A6" s="15" t="s">
        <v>18</v>
      </c>
      <c r="B6" s="16">
        <v>1.25</v>
      </c>
      <c r="C6" s="16">
        <f t="shared" si="0"/>
        <v>1.5</v>
      </c>
      <c r="D6" s="16">
        <v>0.2</v>
      </c>
      <c r="E6" s="15">
        <v>1</v>
      </c>
      <c r="F6" s="16">
        <f>C6*E6</f>
        <v>1.5</v>
      </c>
    </row>
    <row r="7" spans="1:10" x14ac:dyDescent="0.25">
      <c r="A7" s="15" t="s">
        <v>17</v>
      </c>
      <c r="B7" s="16">
        <v>4.4400000000000004</v>
      </c>
      <c r="C7" s="16">
        <f t="shared" si="0"/>
        <v>5.3280000000000003</v>
      </c>
      <c r="D7" s="16">
        <v>0.2</v>
      </c>
      <c r="E7" s="15">
        <v>1</v>
      </c>
      <c r="F7" s="16">
        <f t="shared" ref="F7:F11" si="2">C7*E7</f>
        <v>5.3280000000000003</v>
      </c>
      <c r="H7" s="24" t="s">
        <v>114</v>
      </c>
      <c r="I7" s="8">
        <f>SUM(F27:F51)</f>
        <v>7.08</v>
      </c>
    </row>
    <row r="8" spans="1:10" x14ac:dyDescent="0.25">
      <c r="A8" s="15" t="s">
        <v>20</v>
      </c>
      <c r="B8" s="16">
        <v>6.7</v>
      </c>
      <c r="C8" s="16">
        <f t="shared" si="0"/>
        <v>8.0400000000000009</v>
      </c>
      <c r="D8" s="16">
        <v>0.2</v>
      </c>
      <c r="E8" s="15">
        <v>1</v>
      </c>
      <c r="F8" s="16">
        <f t="shared" si="2"/>
        <v>8.0400000000000009</v>
      </c>
    </row>
    <row r="9" spans="1:10" x14ac:dyDescent="0.25">
      <c r="A9" s="15" t="s">
        <v>21</v>
      </c>
      <c r="B9" s="16">
        <v>6</v>
      </c>
      <c r="C9" s="16">
        <f t="shared" si="0"/>
        <v>7.2</v>
      </c>
      <c r="D9" s="16">
        <v>0.2</v>
      </c>
      <c r="E9" s="15">
        <v>1</v>
      </c>
      <c r="F9" s="16">
        <f t="shared" si="2"/>
        <v>7.2</v>
      </c>
    </row>
    <row r="10" spans="1:10" x14ac:dyDescent="0.25">
      <c r="A10" s="15" t="s">
        <v>24</v>
      </c>
      <c r="B10" s="16">
        <v>3</v>
      </c>
      <c r="C10" s="16">
        <f t="shared" si="0"/>
        <v>3.6</v>
      </c>
      <c r="D10" s="16">
        <v>0.2</v>
      </c>
      <c r="E10" s="15">
        <v>3</v>
      </c>
      <c r="F10" s="16">
        <f t="shared" si="2"/>
        <v>10.8</v>
      </c>
    </row>
    <row r="11" spans="1:10" x14ac:dyDescent="0.25">
      <c r="A11" s="15" t="s">
        <v>67</v>
      </c>
      <c r="B11" s="16">
        <v>6.2</v>
      </c>
      <c r="C11" s="16">
        <f t="shared" si="0"/>
        <v>7.44</v>
      </c>
      <c r="D11" s="16">
        <v>0.2</v>
      </c>
      <c r="E11" s="15">
        <v>1</v>
      </c>
      <c r="F11" s="16">
        <f t="shared" si="2"/>
        <v>7.44</v>
      </c>
    </row>
    <row r="12" spans="1:10" x14ac:dyDescent="0.25">
      <c r="A12" s="15"/>
      <c r="B12" s="16"/>
      <c r="C12" s="16">
        <f t="shared" ref="C12:C13" si="3">B12+(B12*$D12)</f>
        <v>0</v>
      </c>
      <c r="D12" s="16">
        <v>0.2</v>
      </c>
      <c r="E12" s="15"/>
      <c r="F12" s="16">
        <f t="shared" ref="F12:F13" si="4">C12*E12</f>
        <v>0</v>
      </c>
    </row>
    <row r="13" spans="1:10" x14ac:dyDescent="0.25">
      <c r="A13" s="15"/>
      <c r="B13" s="16"/>
      <c r="C13" s="16">
        <f t="shared" si="3"/>
        <v>0</v>
      </c>
      <c r="D13" s="16">
        <v>0.2</v>
      </c>
      <c r="E13" s="15"/>
      <c r="F13" s="16">
        <f t="shared" si="4"/>
        <v>0</v>
      </c>
    </row>
    <row r="14" spans="1:10" x14ac:dyDescent="0.25">
      <c r="B14" s="3"/>
      <c r="C14" s="3"/>
      <c r="D14" s="3"/>
      <c r="E14" s="1"/>
      <c r="F14" s="3"/>
    </row>
    <row r="15" spans="1:10" x14ac:dyDescent="0.25">
      <c r="A15" s="13" t="s">
        <v>141</v>
      </c>
      <c r="B15" s="14"/>
      <c r="C15" s="14"/>
      <c r="D15" s="14"/>
      <c r="E15" s="13"/>
      <c r="F15" s="14"/>
    </row>
    <row r="16" spans="1:10" x14ac:dyDescent="0.25">
      <c r="A16" s="21" t="s">
        <v>66</v>
      </c>
      <c r="B16" s="22">
        <v>9.4</v>
      </c>
      <c r="C16" s="22">
        <f t="shared" ref="C16" si="5">B16+(B16*$D16)</f>
        <v>11.280000000000001</v>
      </c>
      <c r="D16" s="22">
        <v>0.2</v>
      </c>
      <c r="E16" s="21">
        <v>12</v>
      </c>
      <c r="F16" s="22">
        <f t="shared" ref="F16" si="6">C16*E16</f>
        <v>135.36000000000001</v>
      </c>
    </row>
    <row r="17" spans="1:6" x14ac:dyDescent="0.25">
      <c r="A17" s="21" t="s">
        <v>69</v>
      </c>
      <c r="B17" s="22">
        <v>14.9</v>
      </c>
      <c r="C17" s="22">
        <f t="shared" ref="C17:C32" si="7">B17+(B17*$D17)</f>
        <v>17.880000000000003</v>
      </c>
      <c r="D17" s="22">
        <v>0.2</v>
      </c>
      <c r="E17" s="21">
        <v>2</v>
      </c>
      <c r="F17" s="22">
        <f t="shared" ref="F17:F32" si="8">C17*E17</f>
        <v>35.760000000000005</v>
      </c>
    </row>
    <row r="18" spans="1:6" x14ac:dyDescent="0.25">
      <c r="A18" s="21" t="s">
        <v>71</v>
      </c>
      <c r="B18" s="22">
        <v>9.4</v>
      </c>
      <c r="C18" s="22">
        <f t="shared" ref="C18" si="9">B18+(B18*$D18)</f>
        <v>11.280000000000001</v>
      </c>
      <c r="D18" s="22">
        <v>0.2</v>
      </c>
      <c r="E18" s="21">
        <v>12</v>
      </c>
      <c r="F18" s="22">
        <f t="shared" ref="F18" si="10">C18*E18</f>
        <v>135.36000000000001</v>
      </c>
    </row>
    <row r="19" spans="1:6" x14ac:dyDescent="0.25">
      <c r="A19" s="21" t="s">
        <v>68</v>
      </c>
      <c r="B19" s="22">
        <v>5.3</v>
      </c>
      <c r="C19" s="22">
        <f t="shared" si="7"/>
        <v>6.3599999999999994</v>
      </c>
      <c r="D19" s="22">
        <v>0.2</v>
      </c>
      <c r="E19" s="21">
        <v>4</v>
      </c>
      <c r="F19" s="22">
        <f t="shared" si="8"/>
        <v>25.439999999999998</v>
      </c>
    </row>
    <row r="20" spans="1:6" x14ac:dyDescent="0.25">
      <c r="A20" s="21" t="s">
        <v>70</v>
      </c>
      <c r="B20" s="22">
        <v>5.9</v>
      </c>
      <c r="C20" s="22">
        <f>B20+(B20*$D20)</f>
        <v>7.08</v>
      </c>
      <c r="D20" s="22">
        <v>0.2</v>
      </c>
      <c r="E20" s="21">
        <v>1</v>
      </c>
      <c r="F20" s="22">
        <f t="shared" si="8"/>
        <v>7.08</v>
      </c>
    </row>
    <row r="21" spans="1:6" x14ac:dyDescent="0.25">
      <c r="A21" s="21" t="s">
        <v>72</v>
      </c>
      <c r="B21" s="22">
        <v>10.9</v>
      </c>
      <c r="C21" s="22">
        <f>B21+(B21*$D21)</f>
        <v>13.08</v>
      </c>
      <c r="D21" s="22">
        <v>0.2</v>
      </c>
      <c r="E21" s="21">
        <v>1</v>
      </c>
      <c r="F21" s="22">
        <f t="shared" si="8"/>
        <v>13.08</v>
      </c>
    </row>
    <row r="22" spans="1:6" x14ac:dyDescent="0.25">
      <c r="A22" s="21" t="s">
        <v>74</v>
      </c>
      <c r="B22" s="22">
        <v>7.4</v>
      </c>
      <c r="C22" s="22">
        <f>B22+(B22*$D22)</f>
        <v>8.8800000000000008</v>
      </c>
      <c r="D22" s="22">
        <v>0.2</v>
      </c>
      <c r="E22" s="21">
        <v>1</v>
      </c>
      <c r="F22" s="22">
        <f t="shared" si="8"/>
        <v>8.8800000000000008</v>
      </c>
    </row>
    <row r="23" spans="1:6" x14ac:dyDescent="0.25">
      <c r="A23" s="21"/>
      <c r="B23" s="22"/>
      <c r="C23" s="22">
        <f t="shared" si="7"/>
        <v>0</v>
      </c>
      <c r="D23" s="22">
        <v>0.2</v>
      </c>
      <c r="E23" s="21"/>
      <c r="F23" s="22">
        <f t="shared" si="8"/>
        <v>0</v>
      </c>
    </row>
    <row r="24" spans="1:6" x14ac:dyDescent="0.25">
      <c r="B24" s="3"/>
      <c r="C24" s="3">
        <f t="shared" si="7"/>
        <v>0</v>
      </c>
      <c r="D24" s="3">
        <v>0.2</v>
      </c>
      <c r="E24" s="1"/>
      <c r="F24" s="3">
        <f t="shared" si="8"/>
        <v>0</v>
      </c>
    </row>
    <row r="25" spans="1:6" x14ac:dyDescent="0.25">
      <c r="B25" s="3"/>
      <c r="C25" s="3">
        <f t="shared" si="7"/>
        <v>0</v>
      </c>
      <c r="D25" s="3">
        <v>0.2</v>
      </c>
      <c r="E25" s="1"/>
      <c r="F25" s="3">
        <f t="shared" si="8"/>
        <v>0</v>
      </c>
    </row>
    <row r="26" spans="1:6" x14ac:dyDescent="0.25">
      <c r="A26" s="24" t="s">
        <v>114</v>
      </c>
      <c r="B26" s="25"/>
      <c r="C26" s="25"/>
      <c r="D26" s="25"/>
      <c r="E26" s="24"/>
      <c r="F26" s="25"/>
    </row>
    <row r="27" spans="1:6" x14ac:dyDescent="0.25">
      <c r="A27" s="1" t="s">
        <v>121</v>
      </c>
      <c r="B27" s="2">
        <v>5.9</v>
      </c>
      <c r="C27" s="3">
        <f>B27+(B27*$D27)</f>
        <v>7.08</v>
      </c>
      <c r="D27" s="3">
        <v>0.2</v>
      </c>
      <c r="E27" s="1">
        <v>1</v>
      </c>
      <c r="F27" s="3">
        <f t="shared" si="8"/>
        <v>7.08</v>
      </c>
    </row>
    <row r="28" spans="1:6" x14ac:dyDescent="0.25">
      <c r="A28" s="1"/>
      <c r="B28" s="3"/>
      <c r="C28" s="3">
        <f t="shared" si="7"/>
        <v>0</v>
      </c>
      <c r="D28" s="3">
        <v>0.2</v>
      </c>
      <c r="E28" s="1"/>
      <c r="F28" s="3">
        <f t="shared" si="8"/>
        <v>0</v>
      </c>
    </row>
    <row r="29" spans="1:6" x14ac:dyDescent="0.25">
      <c r="A29" s="1"/>
      <c r="B29" s="3"/>
      <c r="C29" s="3">
        <f>B29+(B29*$D29)</f>
        <v>0</v>
      </c>
      <c r="D29" s="3">
        <v>0.2</v>
      </c>
      <c r="E29" s="1"/>
      <c r="F29" s="3">
        <f t="shared" si="8"/>
        <v>0</v>
      </c>
    </row>
    <row r="30" spans="1:6" x14ac:dyDescent="0.25">
      <c r="A30" s="4"/>
      <c r="B30" s="4"/>
      <c r="C30" s="3">
        <f>B30+(B30*$D30)</f>
        <v>0</v>
      </c>
      <c r="D30" s="3">
        <v>0.2</v>
      </c>
      <c r="E30" s="1"/>
      <c r="F30" s="3">
        <f t="shared" si="8"/>
        <v>0</v>
      </c>
    </row>
    <row r="31" spans="1:6" x14ac:dyDescent="0.25">
      <c r="A31" s="5"/>
      <c r="B31" s="3"/>
      <c r="C31" s="3">
        <f t="shared" si="7"/>
        <v>0</v>
      </c>
      <c r="D31" s="3">
        <v>0.2</v>
      </c>
      <c r="E31" s="1"/>
      <c r="F31" s="3">
        <f t="shared" si="8"/>
        <v>0</v>
      </c>
    </row>
    <row r="32" spans="1:6" x14ac:dyDescent="0.25">
      <c r="B32" s="3"/>
      <c r="C32" s="3">
        <f t="shared" si="7"/>
        <v>0</v>
      </c>
      <c r="D32" s="3">
        <v>0.2</v>
      </c>
      <c r="E32" s="1"/>
      <c r="F32" s="3">
        <f t="shared" si="8"/>
        <v>0</v>
      </c>
    </row>
    <row r="33" spans="2:6" x14ac:dyDescent="0.25">
      <c r="B33" s="3"/>
      <c r="C33" s="3">
        <f t="shared" ref="C33:C51" si="11">B33+(B33*$D33)</f>
        <v>0</v>
      </c>
      <c r="D33" s="3">
        <v>0.2</v>
      </c>
      <c r="E33" s="1"/>
      <c r="F33" s="3">
        <f t="shared" ref="F33:F51" si="12">C33*E33</f>
        <v>0</v>
      </c>
    </row>
    <row r="34" spans="2:6" x14ac:dyDescent="0.25">
      <c r="B34" s="3"/>
      <c r="C34" s="3">
        <f t="shared" si="11"/>
        <v>0</v>
      </c>
      <c r="D34" s="3">
        <v>0.2</v>
      </c>
      <c r="E34" s="1"/>
      <c r="F34" s="3">
        <f t="shared" si="12"/>
        <v>0</v>
      </c>
    </row>
    <row r="35" spans="2:6" x14ac:dyDescent="0.25">
      <c r="B35" s="3"/>
      <c r="C35" s="3">
        <f t="shared" si="11"/>
        <v>0</v>
      </c>
      <c r="D35" s="3">
        <v>0.2</v>
      </c>
      <c r="E35" s="1"/>
      <c r="F35" s="3">
        <f t="shared" si="12"/>
        <v>0</v>
      </c>
    </row>
    <row r="36" spans="2:6" x14ac:dyDescent="0.25">
      <c r="B36" s="3"/>
      <c r="C36" s="3">
        <f t="shared" si="11"/>
        <v>0</v>
      </c>
      <c r="D36" s="3">
        <v>0.2</v>
      </c>
      <c r="E36" s="1"/>
      <c r="F36" s="3">
        <f t="shared" si="12"/>
        <v>0</v>
      </c>
    </row>
    <row r="37" spans="2:6" x14ac:dyDescent="0.25">
      <c r="B37" s="3"/>
      <c r="C37" s="3">
        <f t="shared" si="11"/>
        <v>0</v>
      </c>
      <c r="D37" s="3">
        <v>0.2</v>
      </c>
      <c r="E37" s="1"/>
      <c r="F37" s="3">
        <f t="shared" si="12"/>
        <v>0</v>
      </c>
    </row>
    <row r="38" spans="2:6" x14ac:dyDescent="0.25">
      <c r="B38" s="3"/>
      <c r="C38" s="3">
        <f t="shared" si="11"/>
        <v>0</v>
      </c>
      <c r="D38" s="3">
        <v>0.2</v>
      </c>
      <c r="E38" s="1"/>
      <c r="F38" s="3">
        <f t="shared" si="12"/>
        <v>0</v>
      </c>
    </row>
    <row r="39" spans="2:6" x14ac:dyDescent="0.25">
      <c r="B39" s="3"/>
      <c r="C39" s="3">
        <f t="shared" si="11"/>
        <v>0</v>
      </c>
      <c r="D39" s="3">
        <v>0.2</v>
      </c>
      <c r="E39" s="1"/>
      <c r="F39" s="3">
        <f t="shared" si="12"/>
        <v>0</v>
      </c>
    </row>
    <row r="40" spans="2:6" x14ac:dyDescent="0.25">
      <c r="B40" s="3"/>
      <c r="C40" s="3">
        <f t="shared" si="11"/>
        <v>0</v>
      </c>
      <c r="D40" s="3">
        <v>0.2</v>
      </c>
      <c r="E40" s="1"/>
      <c r="F40" s="3">
        <f t="shared" si="12"/>
        <v>0</v>
      </c>
    </row>
    <row r="41" spans="2:6" x14ac:dyDescent="0.25">
      <c r="B41" s="3"/>
      <c r="C41" s="3">
        <f t="shared" si="11"/>
        <v>0</v>
      </c>
      <c r="D41" s="3">
        <v>0.2</v>
      </c>
      <c r="E41" s="1"/>
      <c r="F41" s="3">
        <f t="shared" si="12"/>
        <v>0</v>
      </c>
    </row>
    <row r="42" spans="2:6" x14ac:dyDescent="0.25">
      <c r="B42" s="3"/>
      <c r="C42" s="3">
        <f t="shared" si="11"/>
        <v>0</v>
      </c>
      <c r="D42" s="3">
        <v>0.2</v>
      </c>
      <c r="E42" s="1"/>
      <c r="F42" s="3">
        <f t="shared" si="12"/>
        <v>0</v>
      </c>
    </row>
    <row r="43" spans="2:6" x14ac:dyDescent="0.25">
      <c r="B43" s="3"/>
      <c r="C43" s="3">
        <f t="shared" si="11"/>
        <v>0</v>
      </c>
      <c r="D43" s="3">
        <v>0.2</v>
      </c>
      <c r="E43" s="1"/>
      <c r="F43" s="3">
        <f t="shared" si="12"/>
        <v>0</v>
      </c>
    </row>
    <row r="44" spans="2:6" x14ac:dyDescent="0.25">
      <c r="B44" s="3"/>
      <c r="C44" s="3">
        <f t="shared" si="11"/>
        <v>0</v>
      </c>
      <c r="D44" s="3">
        <v>0.2</v>
      </c>
      <c r="E44" s="1"/>
      <c r="F44" s="3">
        <f t="shared" si="12"/>
        <v>0</v>
      </c>
    </row>
    <row r="45" spans="2:6" x14ac:dyDescent="0.25">
      <c r="B45" s="3"/>
      <c r="C45" s="3">
        <f t="shared" si="11"/>
        <v>0</v>
      </c>
      <c r="D45" s="3">
        <v>0.2</v>
      </c>
      <c r="E45" s="1"/>
      <c r="F45" s="3">
        <f t="shared" si="12"/>
        <v>0</v>
      </c>
    </row>
    <row r="46" spans="2:6" x14ac:dyDescent="0.25">
      <c r="B46" s="3"/>
      <c r="C46" s="3">
        <f t="shared" si="11"/>
        <v>0</v>
      </c>
      <c r="D46" s="3">
        <v>0.2</v>
      </c>
      <c r="E46" s="1"/>
      <c r="F46" s="3">
        <f t="shared" si="12"/>
        <v>0</v>
      </c>
    </row>
    <row r="47" spans="2:6" x14ac:dyDescent="0.25">
      <c r="B47" s="3"/>
      <c r="C47" s="3">
        <f t="shared" si="11"/>
        <v>0</v>
      </c>
      <c r="D47" s="3">
        <v>0.2</v>
      </c>
      <c r="E47" s="1"/>
      <c r="F47" s="3">
        <f t="shared" si="12"/>
        <v>0</v>
      </c>
    </row>
    <row r="48" spans="2:6" x14ac:dyDescent="0.25">
      <c r="B48" s="3"/>
      <c r="C48" s="3">
        <f t="shared" si="11"/>
        <v>0</v>
      </c>
      <c r="D48" s="3">
        <v>0.2</v>
      </c>
      <c r="E48" s="1"/>
      <c r="F48" s="3">
        <f t="shared" si="12"/>
        <v>0</v>
      </c>
    </row>
    <row r="49" spans="2:6" x14ac:dyDescent="0.25">
      <c r="B49" s="3"/>
      <c r="C49" s="3">
        <f t="shared" si="11"/>
        <v>0</v>
      </c>
      <c r="D49" s="3">
        <v>0.2</v>
      </c>
      <c r="E49" s="1"/>
      <c r="F49" s="3">
        <f t="shared" si="12"/>
        <v>0</v>
      </c>
    </row>
    <row r="50" spans="2:6" x14ac:dyDescent="0.25">
      <c r="B50" s="3"/>
      <c r="C50" s="3">
        <f t="shared" si="11"/>
        <v>0</v>
      </c>
      <c r="D50" s="3">
        <v>0.2</v>
      </c>
      <c r="E50" s="1"/>
      <c r="F50" s="3">
        <f t="shared" si="12"/>
        <v>0</v>
      </c>
    </row>
    <row r="51" spans="2:6" x14ac:dyDescent="0.25">
      <c r="B51" s="3"/>
      <c r="C51" s="3">
        <f t="shared" si="11"/>
        <v>0</v>
      </c>
      <c r="D51" s="3">
        <v>0.2</v>
      </c>
      <c r="E51" s="1"/>
      <c r="F51" s="3">
        <f t="shared" si="12"/>
        <v>0</v>
      </c>
    </row>
  </sheetData>
  <mergeCells count="1">
    <mergeCell ref="A1:F1"/>
  </mergeCells>
  <pageMargins left="0.7" right="0.7" top="0.75" bottom="0.75" header="0.3" footer="0.3"/>
  <pageSetup paperSize="9" orientation="landscape" horizontalDpi="0"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8"/>
  <sheetViews>
    <sheetView workbookViewId="0">
      <selection activeCell="I4" sqref="I4"/>
    </sheetView>
  </sheetViews>
  <sheetFormatPr baseColWidth="10" defaultRowHeight="15" x14ac:dyDescent="0.25"/>
  <cols>
    <col min="1" max="1" width="25" customWidth="1"/>
    <col min="3" max="3" width="18" customWidth="1"/>
    <col min="4" max="4" width="0" hidden="1" customWidth="1"/>
    <col min="8" max="8" width="21" customWidth="1"/>
    <col min="10" max="10" width="39.5703125" customWidth="1"/>
  </cols>
  <sheetData>
    <row r="1" spans="1:10" ht="23.25" x14ac:dyDescent="0.35">
      <c r="A1" s="48" t="s">
        <v>14</v>
      </c>
      <c r="B1" s="48"/>
      <c r="C1" s="48"/>
      <c r="D1" s="48"/>
      <c r="E1" s="48"/>
      <c r="F1" s="48"/>
      <c r="G1" s="35"/>
      <c r="H1" s="9">
        <f>SUM(F4:F171)</f>
        <v>1317.9360000000001</v>
      </c>
    </row>
    <row r="2" spans="1:10" x14ac:dyDescent="0.25">
      <c r="A2" s="10" t="s">
        <v>40</v>
      </c>
      <c r="B2" s="10"/>
      <c r="C2" s="10"/>
      <c r="D2" s="10"/>
      <c r="E2" s="10"/>
      <c r="F2" s="10"/>
    </row>
    <row r="3" spans="1:10" x14ac:dyDescent="0.25">
      <c r="A3" s="11" t="s">
        <v>0</v>
      </c>
      <c r="B3" s="12" t="s">
        <v>1</v>
      </c>
      <c r="C3" s="12" t="s">
        <v>2</v>
      </c>
      <c r="D3" s="12" t="s">
        <v>19</v>
      </c>
      <c r="E3" s="11" t="s">
        <v>251</v>
      </c>
      <c r="F3" s="12" t="s">
        <v>3</v>
      </c>
      <c r="H3" s="14" t="s">
        <v>140</v>
      </c>
      <c r="I3" s="8">
        <f>SUM(F20:F80)</f>
        <v>1269.5640000000001</v>
      </c>
      <c r="J3" s="30" t="s">
        <v>254</v>
      </c>
    </row>
    <row r="4" spans="1:10" x14ac:dyDescent="0.25">
      <c r="A4" s="15" t="s">
        <v>25</v>
      </c>
      <c r="B4" s="16">
        <v>4.5599999999999996</v>
      </c>
      <c r="C4" s="16">
        <f t="shared" ref="C4:C9" si="0">B4+(B4*$D4)</f>
        <v>5.4719999999999995</v>
      </c>
      <c r="D4" s="16">
        <v>0.2</v>
      </c>
      <c r="E4" s="15">
        <v>1</v>
      </c>
      <c r="F4" s="16">
        <f t="shared" ref="F4:F15" si="1">C4*E4</f>
        <v>5.4719999999999995</v>
      </c>
    </row>
    <row r="5" spans="1:10" x14ac:dyDescent="0.25">
      <c r="A5" s="15" t="s">
        <v>27</v>
      </c>
      <c r="B5" s="16">
        <v>4.9000000000000004</v>
      </c>
      <c r="C5" s="16">
        <f t="shared" si="0"/>
        <v>5.8800000000000008</v>
      </c>
      <c r="D5" s="16">
        <v>0.2</v>
      </c>
      <c r="E5" s="15">
        <v>1</v>
      </c>
      <c r="F5" s="16">
        <f t="shared" si="1"/>
        <v>5.8800000000000008</v>
      </c>
      <c r="H5" s="15" t="s">
        <v>144</v>
      </c>
      <c r="I5" s="8">
        <f>SUM(F4:F17)</f>
        <v>48.372</v>
      </c>
    </row>
    <row r="6" spans="1:10" x14ac:dyDescent="0.25">
      <c r="A6" s="15" t="s">
        <v>28</v>
      </c>
      <c r="B6" s="16">
        <v>2.5</v>
      </c>
      <c r="C6" s="16">
        <f t="shared" si="0"/>
        <v>3</v>
      </c>
      <c r="D6" s="16">
        <v>0.2</v>
      </c>
      <c r="E6" s="15">
        <v>1</v>
      </c>
      <c r="F6" s="16">
        <f t="shared" si="1"/>
        <v>3</v>
      </c>
    </row>
    <row r="7" spans="1:10" x14ac:dyDescent="0.25">
      <c r="A7" s="15" t="s">
        <v>29</v>
      </c>
      <c r="B7" s="16">
        <v>4.0999999999999996</v>
      </c>
      <c r="C7" s="16">
        <f t="shared" si="0"/>
        <v>4.92</v>
      </c>
      <c r="D7" s="16">
        <v>0.2</v>
      </c>
      <c r="E7" s="15">
        <v>1</v>
      </c>
      <c r="F7" s="16">
        <f t="shared" si="1"/>
        <v>4.92</v>
      </c>
      <c r="H7" s="29" t="s">
        <v>253</v>
      </c>
      <c r="I7" s="8">
        <f>SUM(F20:F46)</f>
        <v>707.57999999999993</v>
      </c>
    </row>
    <row r="8" spans="1:10" x14ac:dyDescent="0.25">
      <c r="A8" s="15" t="s">
        <v>34</v>
      </c>
      <c r="B8" s="16">
        <v>1</v>
      </c>
      <c r="C8" s="16">
        <f t="shared" si="0"/>
        <v>1.2</v>
      </c>
      <c r="D8" s="16">
        <v>0.2</v>
      </c>
      <c r="E8" s="15">
        <v>6</v>
      </c>
      <c r="F8" s="16">
        <f t="shared" si="1"/>
        <v>7.1999999999999993</v>
      </c>
    </row>
    <row r="9" spans="1:10" x14ac:dyDescent="0.25">
      <c r="A9" s="15" t="s">
        <v>35</v>
      </c>
      <c r="B9" s="16">
        <v>7.9</v>
      </c>
      <c r="C9" s="16">
        <f t="shared" si="0"/>
        <v>9.48</v>
      </c>
      <c r="D9" s="16">
        <v>0.2</v>
      </c>
      <c r="E9" s="15">
        <v>1</v>
      </c>
      <c r="F9" s="16">
        <f t="shared" si="1"/>
        <v>9.48</v>
      </c>
      <c r="H9" s="24" t="s">
        <v>114</v>
      </c>
      <c r="I9" s="8">
        <f>SUM(F51:F100)</f>
        <v>561.98400000000004</v>
      </c>
    </row>
    <row r="10" spans="1:10" x14ac:dyDescent="0.25">
      <c r="A10" s="15" t="s">
        <v>37</v>
      </c>
      <c r="B10" s="16">
        <v>2.2000000000000002</v>
      </c>
      <c r="C10" s="16">
        <f>B10+(B10*$D10)</f>
        <v>2.64</v>
      </c>
      <c r="D10" s="16">
        <v>0.2</v>
      </c>
      <c r="E10" s="15">
        <v>1</v>
      </c>
      <c r="F10" s="16">
        <f t="shared" si="1"/>
        <v>2.64</v>
      </c>
    </row>
    <row r="11" spans="1:10" x14ac:dyDescent="0.25">
      <c r="A11" s="15" t="s">
        <v>38</v>
      </c>
      <c r="B11" s="16">
        <v>1.2</v>
      </c>
      <c r="C11" s="16">
        <f>B11+(B11*$D11)</f>
        <v>1.44</v>
      </c>
      <c r="D11" s="16">
        <v>0.2</v>
      </c>
      <c r="E11" s="15">
        <v>1</v>
      </c>
      <c r="F11" s="16">
        <f t="shared" si="1"/>
        <v>1.44</v>
      </c>
    </row>
    <row r="12" spans="1:10" x14ac:dyDescent="0.25">
      <c r="A12" s="1" t="s">
        <v>26</v>
      </c>
      <c r="B12" s="3">
        <v>6.95</v>
      </c>
      <c r="C12" s="3">
        <f t="shared" ref="C12" si="2">B12+(B12*$D12)</f>
        <v>8.34</v>
      </c>
      <c r="D12" s="3">
        <v>0.2</v>
      </c>
      <c r="E12" s="1">
        <v>1</v>
      </c>
      <c r="F12" s="3">
        <f t="shared" si="1"/>
        <v>8.34</v>
      </c>
    </row>
    <row r="13" spans="1:10" x14ac:dyDescent="0.25">
      <c r="A13" s="21"/>
      <c r="B13" s="22"/>
      <c r="C13" s="22">
        <f t="shared" ref="C13:C17" si="3">B13+(B13*$D13)</f>
        <v>0</v>
      </c>
      <c r="D13" s="22">
        <v>-2.8</v>
      </c>
      <c r="E13" s="21"/>
      <c r="F13" s="22">
        <f t="shared" si="1"/>
        <v>0</v>
      </c>
    </row>
    <row r="14" spans="1:10" x14ac:dyDescent="0.25">
      <c r="A14" s="26"/>
      <c r="B14" s="27"/>
      <c r="C14" s="22">
        <f t="shared" ref="C14" si="4">B14+(B14*$D14)</f>
        <v>0</v>
      </c>
      <c r="D14" s="22">
        <v>-1.8</v>
      </c>
      <c r="E14" s="21"/>
      <c r="F14" s="22">
        <f t="shared" ref="F14" si="5">C14*E14</f>
        <v>0</v>
      </c>
    </row>
    <row r="15" spans="1:10" x14ac:dyDescent="0.25">
      <c r="A15" s="21"/>
      <c r="B15" s="22"/>
      <c r="C15" s="22">
        <f t="shared" si="3"/>
        <v>0</v>
      </c>
      <c r="D15" s="22">
        <v>-0.8</v>
      </c>
      <c r="E15" s="21"/>
      <c r="F15" s="22">
        <f t="shared" si="1"/>
        <v>0</v>
      </c>
    </row>
    <row r="16" spans="1:10" x14ac:dyDescent="0.25">
      <c r="A16" s="21"/>
      <c r="B16" s="22"/>
      <c r="C16" s="22">
        <f t="shared" ref="C16:C31" si="6">B16+(B16*$D16)</f>
        <v>0</v>
      </c>
      <c r="D16" s="22">
        <v>0.2</v>
      </c>
      <c r="E16" s="21"/>
      <c r="F16" s="22">
        <f t="shared" ref="F16:F31" si="7">C16*E16</f>
        <v>0</v>
      </c>
    </row>
    <row r="17" spans="1:10" x14ac:dyDescent="0.25">
      <c r="A17" s="21"/>
      <c r="B17" s="22"/>
      <c r="C17" s="22">
        <f t="shared" si="3"/>
        <v>0</v>
      </c>
      <c r="D17" s="22">
        <v>1.2</v>
      </c>
      <c r="E17" s="21"/>
      <c r="F17" s="22">
        <f t="shared" si="7"/>
        <v>0</v>
      </c>
    </row>
    <row r="18" spans="1:10" x14ac:dyDescent="0.25">
      <c r="C18" s="3"/>
      <c r="D18" s="3"/>
      <c r="E18" s="1"/>
      <c r="F18" s="3"/>
    </row>
    <row r="19" spans="1:10" x14ac:dyDescent="0.25">
      <c r="A19" s="13" t="s">
        <v>141</v>
      </c>
      <c r="B19" s="14"/>
      <c r="C19" s="14"/>
      <c r="D19" s="14"/>
      <c r="E19" s="13"/>
      <c r="F19" s="14"/>
      <c r="H19" t="s">
        <v>156</v>
      </c>
    </row>
    <row r="20" spans="1:10" x14ac:dyDescent="0.25">
      <c r="A20" s="19" t="s">
        <v>149</v>
      </c>
      <c r="B20" s="19">
        <v>13.4</v>
      </c>
      <c r="C20" s="19">
        <f>B20+(B20*$D20)</f>
        <v>16.080000000000002</v>
      </c>
      <c r="D20" s="19">
        <v>0.2</v>
      </c>
      <c r="E20" s="19">
        <v>1</v>
      </c>
      <c r="F20" s="19">
        <f t="shared" ref="F20" si="8">C20*E20</f>
        <v>16.080000000000002</v>
      </c>
      <c r="H20" t="s">
        <v>157</v>
      </c>
      <c r="J20" t="s">
        <v>249</v>
      </c>
    </row>
    <row r="21" spans="1:10" x14ac:dyDescent="0.25">
      <c r="A21" s="19" t="s">
        <v>163</v>
      </c>
      <c r="B21" s="19"/>
      <c r="C21" s="19"/>
      <c r="D21" s="19">
        <v>0.2</v>
      </c>
      <c r="E21" s="19"/>
      <c r="F21" s="19"/>
      <c r="J21" t="s">
        <v>233</v>
      </c>
    </row>
    <row r="22" spans="1:10" x14ac:dyDescent="0.25">
      <c r="A22" s="19" t="s">
        <v>146</v>
      </c>
      <c r="B22" s="19">
        <v>26.75</v>
      </c>
      <c r="C22" s="19">
        <f t="shared" si="6"/>
        <v>32.1</v>
      </c>
      <c r="D22" s="19">
        <v>0.2</v>
      </c>
      <c r="E22" s="19">
        <v>1</v>
      </c>
      <c r="F22" s="19">
        <f t="shared" si="7"/>
        <v>32.1</v>
      </c>
      <c r="H22" t="s">
        <v>160</v>
      </c>
      <c r="J22" t="s">
        <v>204</v>
      </c>
    </row>
    <row r="23" spans="1:10" x14ac:dyDescent="0.25">
      <c r="A23" s="19" t="s">
        <v>147</v>
      </c>
      <c r="B23" s="19">
        <v>21.5</v>
      </c>
      <c r="C23" s="19">
        <f t="shared" si="6"/>
        <v>25.8</v>
      </c>
      <c r="D23" s="19">
        <v>0.2</v>
      </c>
      <c r="E23" s="19">
        <v>1</v>
      </c>
      <c r="F23" s="19">
        <f t="shared" si="7"/>
        <v>25.8</v>
      </c>
      <c r="H23" t="s">
        <v>160</v>
      </c>
      <c r="J23" t="s">
        <v>205</v>
      </c>
    </row>
    <row r="24" spans="1:10" x14ac:dyDescent="0.25">
      <c r="A24" s="19" t="s">
        <v>162</v>
      </c>
      <c r="B24" s="19">
        <v>11</v>
      </c>
      <c r="C24" s="19">
        <f t="shared" ref="C24" si="9">B24+(B24*$D24)</f>
        <v>13.2</v>
      </c>
      <c r="D24" s="19">
        <v>0.2</v>
      </c>
      <c r="E24" s="19">
        <v>1</v>
      </c>
      <c r="F24" s="19">
        <f t="shared" ref="F24" si="10">C24*E24</f>
        <v>13.2</v>
      </c>
      <c r="H24" t="s">
        <v>207</v>
      </c>
      <c r="J24" s="5" t="s">
        <v>206</v>
      </c>
    </row>
    <row r="25" spans="1:10" x14ac:dyDescent="0.25">
      <c r="A25" s="19" t="s">
        <v>148</v>
      </c>
      <c r="B25" s="19">
        <v>29.5</v>
      </c>
      <c r="C25" s="19">
        <f t="shared" si="6"/>
        <v>35.4</v>
      </c>
      <c r="D25" s="19">
        <v>0.2</v>
      </c>
      <c r="E25" s="19">
        <v>1</v>
      </c>
      <c r="F25" s="19">
        <f t="shared" si="7"/>
        <v>35.4</v>
      </c>
      <c r="H25" t="s">
        <v>160</v>
      </c>
      <c r="J25" t="s">
        <v>203</v>
      </c>
    </row>
    <row r="26" spans="1:10" x14ac:dyDescent="0.25">
      <c r="A26" s="19"/>
      <c r="B26" s="19"/>
      <c r="C26" s="19"/>
      <c r="D26" s="19"/>
      <c r="E26" s="19"/>
      <c r="F26" s="19"/>
    </row>
    <row r="27" spans="1:10" x14ac:dyDescent="0.25">
      <c r="A27" s="43" t="s">
        <v>164</v>
      </c>
      <c r="B27" s="43"/>
      <c r="C27" s="43"/>
      <c r="D27" s="43"/>
      <c r="E27" s="43"/>
      <c r="F27" s="43"/>
    </row>
    <row r="28" spans="1:10" x14ac:dyDescent="0.25">
      <c r="A28" s="19" t="s">
        <v>165</v>
      </c>
      <c r="B28" s="19">
        <v>30</v>
      </c>
      <c r="C28" s="19">
        <f t="shared" si="6"/>
        <v>36</v>
      </c>
      <c r="D28" s="19">
        <v>0.2</v>
      </c>
      <c r="E28" s="19">
        <v>1</v>
      </c>
      <c r="F28" s="19">
        <f t="shared" si="7"/>
        <v>36</v>
      </c>
      <c r="H28" t="s">
        <v>215</v>
      </c>
      <c r="J28" t="s">
        <v>208</v>
      </c>
    </row>
    <row r="29" spans="1:10" x14ac:dyDescent="0.25">
      <c r="A29" s="19" t="s">
        <v>166</v>
      </c>
      <c r="B29" s="19">
        <v>28</v>
      </c>
      <c r="C29" s="19">
        <f t="shared" si="6"/>
        <v>33.6</v>
      </c>
      <c r="D29" s="19">
        <v>0.2</v>
      </c>
      <c r="E29" s="19">
        <v>1</v>
      </c>
      <c r="F29" s="19">
        <f t="shared" si="7"/>
        <v>33.6</v>
      </c>
      <c r="H29" t="s">
        <v>216</v>
      </c>
      <c r="J29" t="s">
        <v>209</v>
      </c>
    </row>
    <row r="30" spans="1:10" x14ac:dyDescent="0.25">
      <c r="A30" s="19" t="s">
        <v>168</v>
      </c>
      <c r="B30" s="19">
        <v>38.5</v>
      </c>
      <c r="C30" s="19">
        <f t="shared" si="6"/>
        <v>46.2</v>
      </c>
      <c r="D30" s="19">
        <v>0.2</v>
      </c>
      <c r="E30" s="19">
        <v>1</v>
      </c>
      <c r="F30" s="19">
        <f t="shared" si="7"/>
        <v>46.2</v>
      </c>
      <c r="H30" t="s">
        <v>217</v>
      </c>
      <c r="J30" s="5" t="s">
        <v>210</v>
      </c>
    </row>
    <row r="31" spans="1:10" x14ac:dyDescent="0.25">
      <c r="A31" s="19" t="s">
        <v>169</v>
      </c>
      <c r="B31" s="19">
        <v>46.5</v>
      </c>
      <c r="C31" s="19">
        <f t="shared" si="6"/>
        <v>55.8</v>
      </c>
      <c r="D31" s="19">
        <v>0.2</v>
      </c>
      <c r="E31" s="19">
        <v>1</v>
      </c>
      <c r="F31" s="19">
        <f t="shared" si="7"/>
        <v>55.8</v>
      </c>
      <c r="H31" t="s">
        <v>218</v>
      </c>
      <c r="J31" s="5" t="s">
        <v>211</v>
      </c>
    </row>
    <row r="32" spans="1:10" x14ac:dyDescent="0.25">
      <c r="A32" s="19" t="s">
        <v>167</v>
      </c>
      <c r="B32" s="19">
        <v>22.5</v>
      </c>
      <c r="C32" s="19">
        <f t="shared" ref="C32:C34" si="11">B32+(B32*$D32)</f>
        <v>27</v>
      </c>
      <c r="D32" s="19">
        <v>0.2</v>
      </c>
      <c r="E32" s="19">
        <v>1</v>
      </c>
      <c r="F32" s="19">
        <f t="shared" ref="F32:F34" si="12">C32*E32</f>
        <v>27</v>
      </c>
      <c r="H32" t="s">
        <v>219</v>
      </c>
      <c r="J32" s="5" t="s">
        <v>212</v>
      </c>
    </row>
    <row r="33" spans="1:10" x14ac:dyDescent="0.25">
      <c r="A33" s="19" t="s">
        <v>170</v>
      </c>
      <c r="B33" s="19">
        <v>28.5</v>
      </c>
      <c r="C33" s="19">
        <f t="shared" si="11"/>
        <v>34.200000000000003</v>
      </c>
      <c r="D33" s="19">
        <v>0.2</v>
      </c>
      <c r="E33" s="19">
        <v>1</v>
      </c>
      <c r="F33" s="19">
        <f t="shared" si="12"/>
        <v>34.200000000000003</v>
      </c>
      <c r="H33" t="s">
        <v>220</v>
      </c>
      <c r="J33" s="5" t="s">
        <v>213</v>
      </c>
    </row>
    <row r="34" spans="1:10" x14ac:dyDescent="0.25">
      <c r="A34" s="19" t="s">
        <v>171</v>
      </c>
      <c r="B34" s="19">
        <v>27</v>
      </c>
      <c r="C34" s="19">
        <f t="shared" si="11"/>
        <v>32.4</v>
      </c>
      <c r="D34" s="19">
        <v>0.2</v>
      </c>
      <c r="E34" s="19">
        <v>1</v>
      </c>
      <c r="F34" s="19">
        <f t="shared" si="12"/>
        <v>32.4</v>
      </c>
      <c r="H34" t="s">
        <v>221</v>
      </c>
      <c r="J34" s="5" t="s">
        <v>214</v>
      </c>
    </row>
    <row r="35" spans="1:10" x14ac:dyDescent="0.25">
      <c r="A35" s="19"/>
      <c r="B35" s="19"/>
      <c r="C35" s="19"/>
      <c r="D35" s="19"/>
      <c r="E35" s="19"/>
      <c r="F35" s="19"/>
    </row>
    <row r="36" spans="1:10" x14ac:dyDescent="0.25">
      <c r="A36" s="43" t="s">
        <v>172</v>
      </c>
      <c r="B36" s="43"/>
      <c r="C36" s="43"/>
      <c r="D36" s="43"/>
      <c r="E36" s="43"/>
      <c r="F36" s="43"/>
    </row>
    <row r="37" spans="1:10" x14ac:dyDescent="0.25">
      <c r="A37" s="19" t="s">
        <v>173</v>
      </c>
      <c r="B37" s="19">
        <v>34.5</v>
      </c>
      <c r="C37" s="19">
        <f t="shared" ref="C37:C46" si="13">B37+(B37*$D37)</f>
        <v>41.4</v>
      </c>
      <c r="D37" s="19">
        <v>0.2</v>
      </c>
      <c r="E37" s="19">
        <v>1</v>
      </c>
      <c r="F37" s="19">
        <f t="shared" ref="F37:F46" si="14">C37*E37</f>
        <v>41.4</v>
      </c>
      <c r="H37" t="s">
        <v>159</v>
      </c>
    </row>
    <row r="38" spans="1:10" x14ac:dyDescent="0.25">
      <c r="A38" s="19"/>
      <c r="B38" s="19"/>
      <c r="C38" s="19"/>
      <c r="D38" s="19"/>
      <c r="E38" s="19"/>
      <c r="F38" s="19"/>
    </row>
    <row r="39" spans="1:10" x14ac:dyDescent="0.25">
      <c r="A39" s="43" t="s">
        <v>174</v>
      </c>
      <c r="B39" s="43"/>
      <c r="C39" s="43"/>
      <c r="D39" s="43"/>
      <c r="E39" s="43"/>
      <c r="F39" s="43"/>
    </row>
    <row r="40" spans="1:10" x14ac:dyDescent="0.25">
      <c r="A40" s="19" t="s">
        <v>176</v>
      </c>
      <c r="B40" s="19">
        <v>39.5</v>
      </c>
      <c r="C40" s="19">
        <f t="shared" si="13"/>
        <v>47.4</v>
      </c>
      <c r="D40" s="19">
        <v>0.2</v>
      </c>
      <c r="E40" s="19">
        <v>1</v>
      </c>
      <c r="F40" s="19">
        <f t="shared" si="14"/>
        <v>47.4</v>
      </c>
      <c r="H40" t="s">
        <v>159</v>
      </c>
      <c r="J40" t="s">
        <v>223</v>
      </c>
    </row>
    <row r="41" spans="1:10" x14ac:dyDescent="0.25">
      <c r="A41" s="19" t="s">
        <v>175</v>
      </c>
      <c r="B41" s="19">
        <v>39.5</v>
      </c>
      <c r="C41" s="19">
        <f t="shared" si="13"/>
        <v>47.4</v>
      </c>
      <c r="D41" s="19">
        <v>0.2</v>
      </c>
      <c r="E41" s="19">
        <v>1</v>
      </c>
      <c r="F41" s="19">
        <f t="shared" si="14"/>
        <v>47.4</v>
      </c>
      <c r="H41" t="s">
        <v>159</v>
      </c>
      <c r="J41" s="5" t="s">
        <v>222</v>
      </c>
    </row>
    <row r="42" spans="1:10" x14ac:dyDescent="0.25">
      <c r="A42" s="19"/>
      <c r="B42" s="19"/>
      <c r="C42" s="19"/>
      <c r="D42" s="19"/>
      <c r="E42" s="19"/>
      <c r="F42" s="19"/>
    </row>
    <row r="43" spans="1:10" x14ac:dyDescent="0.25">
      <c r="A43" s="43" t="s">
        <v>177</v>
      </c>
      <c r="B43" s="43"/>
      <c r="C43" s="43"/>
      <c r="D43" s="43"/>
      <c r="E43" s="43"/>
      <c r="F43" s="43"/>
    </row>
    <row r="44" spans="1:10" x14ac:dyDescent="0.25">
      <c r="A44" s="19" t="s">
        <v>178</v>
      </c>
      <c r="B44" s="19">
        <v>41</v>
      </c>
      <c r="C44" s="19">
        <f t="shared" si="13"/>
        <v>49.2</v>
      </c>
      <c r="D44" s="19">
        <v>0.2</v>
      </c>
      <c r="E44" s="19">
        <v>1</v>
      </c>
      <c r="F44" s="19">
        <f t="shared" si="14"/>
        <v>49.2</v>
      </c>
      <c r="H44" t="s">
        <v>225</v>
      </c>
      <c r="J44" t="s">
        <v>224</v>
      </c>
    </row>
    <row r="45" spans="1:10" x14ac:dyDescent="0.25">
      <c r="A45" s="19" t="s">
        <v>179</v>
      </c>
      <c r="B45" s="19">
        <v>60.5</v>
      </c>
      <c r="C45" s="19">
        <f t="shared" si="13"/>
        <v>72.599999999999994</v>
      </c>
      <c r="D45" s="19">
        <v>0.2</v>
      </c>
      <c r="E45" s="19">
        <v>1</v>
      </c>
      <c r="F45" s="19">
        <f t="shared" si="14"/>
        <v>72.599999999999994</v>
      </c>
      <c r="H45" t="s">
        <v>159</v>
      </c>
      <c r="J45" s="5" t="s">
        <v>227</v>
      </c>
    </row>
    <row r="46" spans="1:10" x14ac:dyDescent="0.25">
      <c r="A46" s="19" t="s">
        <v>180</v>
      </c>
      <c r="B46" s="19">
        <v>51.5</v>
      </c>
      <c r="C46" s="19">
        <f t="shared" si="13"/>
        <v>61.8</v>
      </c>
      <c r="D46" s="19">
        <v>0.2</v>
      </c>
      <c r="E46" s="19">
        <v>1</v>
      </c>
      <c r="F46" s="19">
        <f t="shared" si="14"/>
        <v>61.8</v>
      </c>
      <c r="H46" t="s">
        <v>159</v>
      </c>
      <c r="J46" s="5" t="s">
        <v>226</v>
      </c>
    </row>
    <row r="47" spans="1:10" x14ac:dyDescent="0.25">
      <c r="B47" s="3"/>
      <c r="C47" s="3"/>
      <c r="D47" s="3"/>
      <c r="E47" s="1"/>
      <c r="F47" s="3"/>
    </row>
    <row r="48" spans="1:10" x14ac:dyDescent="0.25">
      <c r="B48" s="3"/>
      <c r="C48" s="3"/>
      <c r="D48" s="3"/>
      <c r="E48" s="1"/>
      <c r="F48" s="3"/>
    </row>
    <row r="49" spans="1:6" x14ac:dyDescent="0.25">
      <c r="A49" s="24" t="s">
        <v>114</v>
      </c>
      <c r="B49" s="25"/>
      <c r="C49" s="25"/>
      <c r="D49" s="25"/>
      <c r="E49" s="24"/>
      <c r="F49" s="25"/>
    </row>
    <row r="50" spans="1:6" x14ac:dyDescent="0.25">
      <c r="A50" s="44" t="s">
        <v>230</v>
      </c>
      <c r="B50" s="45"/>
      <c r="C50" s="45"/>
      <c r="D50" s="45"/>
      <c r="E50" s="46"/>
      <c r="F50" s="45"/>
    </row>
    <row r="51" spans="1:6" x14ac:dyDescent="0.25">
      <c r="A51" t="s">
        <v>181</v>
      </c>
      <c r="B51" s="3">
        <v>13.89</v>
      </c>
      <c r="C51" s="3">
        <f t="shared" ref="C51:C57" si="15">B51+(B51*$D51)</f>
        <v>16.667999999999999</v>
      </c>
      <c r="D51" s="3">
        <v>0.2</v>
      </c>
      <c r="E51" s="1">
        <v>1</v>
      </c>
      <c r="F51" s="3">
        <f t="shared" ref="F51:F57" si="16">C51*E51</f>
        <v>16.667999999999999</v>
      </c>
    </row>
    <row r="52" spans="1:6" x14ac:dyDescent="0.25">
      <c r="A52" t="s">
        <v>202</v>
      </c>
      <c r="B52" s="3">
        <v>11.11</v>
      </c>
      <c r="C52" s="3">
        <f t="shared" si="15"/>
        <v>13.331999999999999</v>
      </c>
      <c r="D52" s="3">
        <v>0.2</v>
      </c>
      <c r="E52" s="1">
        <v>1</v>
      </c>
      <c r="F52" s="3">
        <f t="shared" si="16"/>
        <v>13.331999999999999</v>
      </c>
    </row>
    <row r="53" spans="1:6" x14ac:dyDescent="0.25">
      <c r="A53" t="s">
        <v>201</v>
      </c>
      <c r="B53" s="3">
        <v>20.28</v>
      </c>
      <c r="C53" s="3">
        <f t="shared" si="15"/>
        <v>24.336000000000002</v>
      </c>
      <c r="D53" s="3">
        <v>0.2</v>
      </c>
      <c r="E53" s="1">
        <v>1</v>
      </c>
      <c r="F53" s="3">
        <f t="shared" si="16"/>
        <v>24.336000000000002</v>
      </c>
    </row>
    <row r="54" spans="1:6" x14ac:dyDescent="0.25">
      <c r="A54" t="s">
        <v>200</v>
      </c>
      <c r="B54" s="3">
        <v>18.61</v>
      </c>
      <c r="C54" s="3">
        <f t="shared" si="15"/>
        <v>22.332000000000001</v>
      </c>
      <c r="D54" s="3">
        <v>0.2</v>
      </c>
      <c r="E54" s="1">
        <v>1</v>
      </c>
      <c r="F54" s="3">
        <f t="shared" si="16"/>
        <v>22.332000000000001</v>
      </c>
    </row>
    <row r="55" spans="1:6" x14ac:dyDescent="0.25">
      <c r="A55" t="s">
        <v>199</v>
      </c>
      <c r="B55" s="3">
        <v>23.33</v>
      </c>
      <c r="C55" s="3">
        <f t="shared" si="15"/>
        <v>27.995999999999999</v>
      </c>
      <c r="D55" s="3">
        <v>0.2</v>
      </c>
      <c r="E55" s="1">
        <v>1</v>
      </c>
      <c r="F55" s="3">
        <f t="shared" si="16"/>
        <v>27.995999999999999</v>
      </c>
    </row>
    <row r="56" spans="1:6" x14ac:dyDescent="0.25">
      <c r="A56" t="s">
        <v>198</v>
      </c>
      <c r="B56" s="3">
        <v>22.22</v>
      </c>
      <c r="C56" s="3">
        <f t="shared" si="15"/>
        <v>26.663999999999998</v>
      </c>
      <c r="D56" s="3">
        <v>0.2</v>
      </c>
      <c r="E56" s="1">
        <v>1</v>
      </c>
      <c r="F56" s="3">
        <f t="shared" si="16"/>
        <v>26.663999999999998</v>
      </c>
    </row>
    <row r="57" spans="1:6" x14ac:dyDescent="0.25">
      <c r="A57" t="s">
        <v>197</v>
      </c>
      <c r="B57" s="3">
        <v>20.28</v>
      </c>
      <c r="C57" s="3">
        <f t="shared" si="15"/>
        <v>24.336000000000002</v>
      </c>
      <c r="D57" s="3">
        <v>0.2</v>
      </c>
      <c r="E57" s="1">
        <v>1</v>
      </c>
      <c r="F57" s="3">
        <f t="shared" si="16"/>
        <v>24.336000000000002</v>
      </c>
    </row>
    <row r="58" spans="1:6" x14ac:dyDescent="0.25">
      <c r="A58" s="5"/>
      <c r="B58" s="3"/>
      <c r="C58" s="3"/>
      <c r="D58" s="3"/>
      <c r="E58" s="1"/>
      <c r="F58" s="3"/>
    </row>
    <row r="59" spans="1:6" x14ac:dyDescent="0.25">
      <c r="A59" s="44" t="s">
        <v>229</v>
      </c>
      <c r="B59" s="45"/>
      <c r="C59" s="45"/>
      <c r="D59" s="45"/>
      <c r="E59" s="46"/>
      <c r="F59" s="45"/>
    </row>
    <row r="60" spans="1:6" x14ac:dyDescent="0.25">
      <c r="A60" s="5" t="s">
        <v>182</v>
      </c>
      <c r="B60" s="3">
        <v>29.17</v>
      </c>
      <c r="C60" s="3">
        <f t="shared" ref="C60:C63" si="17">B60+(B60*$D60)</f>
        <v>35.004000000000005</v>
      </c>
      <c r="D60" s="3">
        <v>0.2</v>
      </c>
      <c r="E60" s="1">
        <v>1</v>
      </c>
      <c r="F60" s="3">
        <f t="shared" ref="F60:F63" si="18">C60*E60</f>
        <v>35.004000000000005</v>
      </c>
    </row>
    <row r="61" spans="1:6" x14ac:dyDescent="0.25">
      <c r="A61" t="s">
        <v>194</v>
      </c>
      <c r="B61" s="3">
        <v>31.94</v>
      </c>
      <c r="C61" s="3">
        <f t="shared" si="17"/>
        <v>38.328000000000003</v>
      </c>
      <c r="D61" s="3">
        <v>0.2</v>
      </c>
      <c r="E61" s="1">
        <v>1</v>
      </c>
      <c r="F61" s="3">
        <f t="shared" si="18"/>
        <v>38.328000000000003</v>
      </c>
    </row>
    <row r="62" spans="1:6" x14ac:dyDescent="0.25">
      <c r="A62" s="5" t="s">
        <v>195</v>
      </c>
      <c r="B62" s="3">
        <v>31.94</v>
      </c>
      <c r="C62" s="3">
        <f t="shared" si="17"/>
        <v>38.328000000000003</v>
      </c>
      <c r="D62" s="3">
        <v>0.2</v>
      </c>
      <c r="E62" s="1">
        <v>1</v>
      </c>
      <c r="F62" s="3">
        <f t="shared" si="18"/>
        <v>38.328000000000003</v>
      </c>
    </row>
    <row r="63" spans="1:6" x14ac:dyDescent="0.25">
      <c r="A63" s="5" t="s">
        <v>196</v>
      </c>
      <c r="B63" s="3">
        <v>34.72</v>
      </c>
      <c r="C63" s="3">
        <f t="shared" si="17"/>
        <v>41.664000000000001</v>
      </c>
      <c r="D63" s="3">
        <v>0.2</v>
      </c>
      <c r="E63" s="1">
        <v>1</v>
      </c>
      <c r="F63" s="3">
        <f t="shared" si="18"/>
        <v>41.664000000000001</v>
      </c>
    </row>
    <row r="64" spans="1:6" x14ac:dyDescent="0.25">
      <c r="B64" s="3"/>
      <c r="C64" s="3"/>
      <c r="D64" s="3"/>
      <c r="E64" s="1"/>
      <c r="F64" s="3"/>
    </row>
    <row r="65" spans="1:6" x14ac:dyDescent="0.25">
      <c r="A65" s="44" t="s">
        <v>228</v>
      </c>
      <c r="B65" s="45"/>
      <c r="C65" s="45"/>
      <c r="D65" s="45"/>
      <c r="E65" s="46"/>
      <c r="F65" s="45"/>
    </row>
    <row r="66" spans="1:6" x14ac:dyDescent="0.25">
      <c r="A66" s="5" t="s">
        <v>183</v>
      </c>
      <c r="B66" s="3">
        <v>11.67</v>
      </c>
      <c r="C66" s="3">
        <f t="shared" ref="C66" si="19">B66+(B66*$D66)</f>
        <v>14.004</v>
      </c>
      <c r="D66" s="3">
        <v>0.2</v>
      </c>
      <c r="E66" s="1">
        <v>1</v>
      </c>
      <c r="F66" s="3">
        <f t="shared" ref="F66" si="20">C66*E66</f>
        <v>14.004</v>
      </c>
    </row>
    <row r="67" spans="1:6" x14ac:dyDescent="0.25">
      <c r="A67" s="5" t="s">
        <v>192</v>
      </c>
      <c r="B67" s="3">
        <v>26.39</v>
      </c>
      <c r="C67" s="3">
        <f t="shared" ref="C67:C80" si="21">B67+(B67*$D67)</f>
        <v>31.667999999999999</v>
      </c>
      <c r="D67" s="3">
        <v>0.2</v>
      </c>
      <c r="E67" s="1">
        <v>1</v>
      </c>
      <c r="F67" s="3">
        <f t="shared" ref="F67:F80" si="22">C67*E67</f>
        <v>31.667999999999999</v>
      </c>
    </row>
    <row r="68" spans="1:6" x14ac:dyDescent="0.25">
      <c r="A68" s="5" t="s">
        <v>193</v>
      </c>
      <c r="B68" s="3">
        <v>21.94</v>
      </c>
      <c r="C68" s="3">
        <f t="shared" si="21"/>
        <v>26.328000000000003</v>
      </c>
      <c r="D68" s="3">
        <v>0.2</v>
      </c>
      <c r="E68" s="1">
        <v>1</v>
      </c>
      <c r="F68" s="3">
        <f t="shared" si="22"/>
        <v>26.328000000000003</v>
      </c>
    </row>
    <row r="69" spans="1:6" x14ac:dyDescent="0.25">
      <c r="B69" s="3"/>
      <c r="C69" s="3"/>
      <c r="D69" s="3"/>
      <c r="E69" s="1"/>
      <c r="F69" s="3"/>
    </row>
    <row r="70" spans="1:6" x14ac:dyDescent="0.25">
      <c r="A70" s="44" t="s">
        <v>231</v>
      </c>
      <c r="B70" s="45"/>
      <c r="C70" s="45"/>
      <c r="D70" s="45"/>
      <c r="E70" s="46"/>
      <c r="F70" s="45"/>
    </row>
    <row r="71" spans="1:6" x14ac:dyDescent="0.25">
      <c r="A71" s="5" t="s">
        <v>184</v>
      </c>
      <c r="B71" s="3">
        <v>12.78</v>
      </c>
      <c r="C71" s="3">
        <f t="shared" si="21"/>
        <v>15.335999999999999</v>
      </c>
      <c r="D71" s="3">
        <v>0.2</v>
      </c>
      <c r="E71" s="1">
        <v>1</v>
      </c>
      <c r="F71" s="3">
        <f t="shared" si="22"/>
        <v>15.335999999999999</v>
      </c>
    </row>
    <row r="72" spans="1:6" x14ac:dyDescent="0.25">
      <c r="A72" s="5" t="s">
        <v>187</v>
      </c>
      <c r="B72" s="3">
        <v>20.28</v>
      </c>
      <c r="C72" s="3">
        <f t="shared" si="21"/>
        <v>24.336000000000002</v>
      </c>
      <c r="D72" s="3">
        <v>0.2</v>
      </c>
      <c r="E72" s="1">
        <v>1</v>
      </c>
      <c r="F72" s="3">
        <f t="shared" si="22"/>
        <v>24.336000000000002</v>
      </c>
    </row>
    <row r="73" spans="1:6" x14ac:dyDescent="0.25">
      <c r="A73" s="5" t="s">
        <v>188</v>
      </c>
      <c r="B73" s="3">
        <v>20.28</v>
      </c>
      <c r="C73" s="3">
        <f t="shared" si="21"/>
        <v>24.336000000000002</v>
      </c>
      <c r="D73" s="3">
        <v>0.2</v>
      </c>
      <c r="E73" s="1">
        <v>1</v>
      </c>
      <c r="F73" s="3">
        <f t="shared" si="22"/>
        <v>24.336000000000002</v>
      </c>
    </row>
    <row r="74" spans="1:6" x14ac:dyDescent="0.25">
      <c r="A74" s="5" t="s">
        <v>189</v>
      </c>
      <c r="B74" s="3">
        <v>23.33</v>
      </c>
      <c r="C74" s="3">
        <f t="shared" si="21"/>
        <v>27.995999999999999</v>
      </c>
      <c r="D74" s="3">
        <v>0.2</v>
      </c>
      <c r="E74" s="1">
        <v>1</v>
      </c>
      <c r="F74" s="3">
        <f t="shared" si="22"/>
        <v>27.995999999999999</v>
      </c>
    </row>
    <row r="75" spans="1:6" x14ac:dyDescent="0.25">
      <c r="A75" s="5" t="s">
        <v>190</v>
      </c>
      <c r="B75" s="3">
        <v>17.5</v>
      </c>
      <c r="C75" s="3">
        <f t="shared" si="21"/>
        <v>21</v>
      </c>
      <c r="D75" s="3">
        <v>0.2</v>
      </c>
      <c r="E75" s="1">
        <v>1</v>
      </c>
      <c r="F75" s="3">
        <f t="shared" si="22"/>
        <v>21</v>
      </c>
    </row>
    <row r="76" spans="1:6" x14ac:dyDescent="0.25">
      <c r="A76" s="5" t="s">
        <v>191</v>
      </c>
      <c r="B76" s="3">
        <v>23.33</v>
      </c>
      <c r="C76" s="3">
        <f t="shared" si="21"/>
        <v>27.995999999999999</v>
      </c>
      <c r="D76" s="3">
        <v>0.2</v>
      </c>
      <c r="E76" s="1">
        <v>1</v>
      </c>
      <c r="F76" s="3">
        <f t="shared" si="22"/>
        <v>27.995999999999999</v>
      </c>
    </row>
    <row r="77" spans="1:6" x14ac:dyDescent="0.25">
      <c r="B77" s="3"/>
      <c r="C77" s="3"/>
      <c r="D77" s="3"/>
      <c r="E77" s="1"/>
      <c r="F77" s="3"/>
    </row>
    <row r="78" spans="1:6" x14ac:dyDescent="0.25">
      <c r="A78" s="44" t="s">
        <v>232</v>
      </c>
      <c r="B78" s="45"/>
      <c r="C78" s="45"/>
      <c r="D78" s="45"/>
      <c r="E78" s="46"/>
      <c r="F78" s="45"/>
    </row>
    <row r="79" spans="1:6" x14ac:dyDescent="0.25">
      <c r="A79" t="s">
        <v>185</v>
      </c>
      <c r="B79" s="3">
        <v>11.11</v>
      </c>
      <c r="C79" s="3">
        <f t="shared" si="21"/>
        <v>13.331999999999999</v>
      </c>
      <c r="D79" s="3">
        <v>0.2</v>
      </c>
      <c r="E79" s="1">
        <v>1</v>
      </c>
      <c r="F79" s="3">
        <f t="shared" si="22"/>
        <v>13.331999999999999</v>
      </c>
    </row>
    <row r="80" spans="1:6" x14ac:dyDescent="0.25">
      <c r="A80" t="s">
        <v>186</v>
      </c>
      <c r="B80" s="3">
        <v>22.22</v>
      </c>
      <c r="C80" s="3">
        <f t="shared" si="21"/>
        <v>26.663999999999998</v>
      </c>
      <c r="D80" s="3">
        <v>0.2</v>
      </c>
      <c r="E80" s="1">
        <v>1</v>
      </c>
      <c r="F80" s="3">
        <f t="shared" si="22"/>
        <v>26.663999999999998</v>
      </c>
    </row>
    <row r="81" spans="2:6" x14ac:dyDescent="0.25">
      <c r="B81" s="3"/>
      <c r="C81" s="3"/>
      <c r="D81" s="3"/>
      <c r="E81" s="1"/>
      <c r="F81" s="3"/>
    </row>
    <row r="82" spans="2:6" x14ac:dyDescent="0.25">
      <c r="B82" s="3"/>
      <c r="C82" s="3"/>
      <c r="D82" s="3"/>
      <c r="E82" s="1"/>
      <c r="F82" s="3"/>
    </row>
    <row r="83" spans="2:6" x14ac:dyDescent="0.25">
      <c r="B83" s="3"/>
      <c r="C83" s="3"/>
      <c r="D83" s="3"/>
      <c r="E83" s="1"/>
      <c r="F83" s="3"/>
    </row>
    <row r="84" spans="2:6" x14ac:dyDescent="0.25">
      <c r="B84" s="3"/>
      <c r="C84" s="3"/>
      <c r="D84" s="3"/>
      <c r="E84" s="1"/>
      <c r="F84" s="3"/>
    </row>
    <row r="85" spans="2:6" x14ac:dyDescent="0.25">
      <c r="B85" s="3"/>
      <c r="C85" s="3"/>
      <c r="D85" s="3"/>
      <c r="E85" s="1"/>
      <c r="F85" s="3"/>
    </row>
    <row r="86" spans="2:6" x14ac:dyDescent="0.25">
      <c r="B86" s="3"/>
      <c r="C86" s="3"/>
      <c r="D86" s="3"/>
      <c r="E86" s="1"/>
      <c r="F86" s="3"/>
    </row>
    <row r="87" spans="2:6" x14ac:dyDescent="0.25">
      <c r="B87" s="3"/>
      <c r="C87" s="3"/>
      <c r="D87" s="3"/>
      <c r="E87" s="1"/>
      <c r="F87" s="3"/>
    </row>
    <row r="88" spans="2:6" x14ac:dyDescent="0.25">
      <c r="B88" s="3"/>
      <c r="C88" s="3"/>
      <c r="D88" s="3"/>
      <c r="E88" s="1"/>
      <c r="F88" s="3"/>
    </row>
    <row r="89" spans="2:6" x14ac:dyDescent="0.25">
      <c r="B89" s="3"/>
      <c r="C89" s="3"/>
      <c r="D89" s="3"/>
      <c r="E89" s="1"/>
      <c r="F89" s="3"/>
    </row>
    <row r="90" spans="2:6" x14ac:dyDescent="0.25">
      <c r="B90" s="3"/>
      <c r="C90" s="3"/>
      <c r="D90" s="3"/>
      <c r="E90" s="1"/>
      <c r="F90" s="3"/>
    </row>
    <row r="91" spans="2:6" x14ac:dyDescent="0.25">
      <c r="B91" s="3"/>
      <c r="C91" s="3"/>
      <c r="D91" s="3"/>
      <c r="E91" s="1"/>
      <c r="F91" s="3"/>
    </row>
    <row r="92" spans="2:6" x14ac:dyDescent="0.25">
      <c r="B92" s="3"/>
      <c r="C92" s="3"/>
      <c r="D92" s="3"/>
      <c r="E92" s="1"/>
      <c r="F92" s="3"/>
    </row>
    <row r="93" spans="2:6" x14ac:dyDescent="0.25">
      <c r="B93" s="3"/>
      <c r="C93" s="3"/>
      <c r="D93" s="3"/>
      <c r="E93" s="1"/>
      <c r="F93" s="3"/>
    </row>
    <row r="94" spans="2:6" x14ac:dyDescent="0.25">
      <c r="B94" s="3"/>
      <c r="C94" s="3"/>
      <c r="D94" s="3"/>
      <c r="E94" s="1"/>
      <c r="F94" s="3"/>
    </row>
    <row r="95" spans="2:6" x14ac:dyDescent="0.25">
      <c r="B95" s="3"/>
      <c r="C95" s="3"/>
      <c r="D95" s="3"/>
      <c r="E95" s="1"/>
      <c r="F95" s="3"/>
    </row>
    <row r="96" spans="2:6" x14ac:dyDescent="0.25">
      <c r="B96" s="3"/>
      <c r="C96" s="3"/>
      <c r="D96" s="3"/>
      <c r="E96" s="1"/>
      <c r="F96" s="3"/>
    </row>
    <row r="97" spans="2:6" x14ac:dyDescent="0.25">
      <c r="B97" s="3"/>
      <c r="C97" s="3"/>
      <c r="D97" s="3"/>
      <c r="E97" s="1"/>
      <c r="F97" s="3"/>
    </row>
    <row r="98" spans="2:6" x14ac:dyDescent="0.25">
      <c r="B98" s="3"/>
      <c r="C98" s="3"/>
      <c r="D98" s="3"/>
      <c r="E98" s="1"/>
      <c r="F98" s="3"/>
    </row>
    <row r="99" spans="2:6" x14ac:dyDescent="0.25">
      <c r="B99" s="3"/>
      <c r="C99" s="3"/>
      <c r="D99" s="3"/>
      <c r="E99" s="1"/>
      <c r="F99" s="3"/>
    </row>
    <row r="100" spans="2:6" x14ac:dyDescent="0.25">
      <c r="B100" s="3"/>
      <c r="C100" s="3"/>
      <c r="D100" s="3"/>
      <c r="E100" s="1"/>
      <c r="F100" s="3"/>
    </row>
    <row r="101" spans="2:6" x14ac:dyDescent="0.25">
      <c r="B101" s="3"/>
      <c r="C101" s="3"/>
      <c r="D101" s="3"/>
      <c r="E101" s="1"/>
      <c r="F101" s="3"/>
    </row>
    <row r="102" spans="2:6" x14ac:dyDescent="0.25">
      <c r="B102" s="3"/>
      <c r="C102" s="3"/>
      <c r="D102" s="3"/>
      <c r="E102" s="1"/>
      <c r="F102" s="3"/>
    </row>
    <row r="103" spans="2:6" x14ac:dyDescent="0.25">
      <c r="B103" s="3"/>
      <c r="C103" s="3"/>
      <c r="D103" s="3"/>
      <c r="E103" s="1"/>
      <c r="F103" s="3"/>
    </row>
    <row r="104" spans="2:6" x14ac:dyDescent="0.25">
      <c r="B104" s="3"/>
      <c r="C104" s="3"/>
      <c r="D104" s="3"/>
      <c r="E104" s="1"/>
      <c r="F104" s="3"/>
    </row>
    <row r="105" spans="2:6" x14ac:dyDescent="0.25">
      <c r="B105" s="3"/>
      <c r="C105" s="3"/>
      <c r="D105" s="3"/>
      <c r="E105" s="1"/>
      <c r="F105" s="3"/>
    </row>
    <row r="106" spans="2:6" x14ac:dyDescent="0.25">
      <c r="B106" s="3"/>
      <c r="C106" s="3"/>
      <c r="D106" s="3"/>
      <c r="E106" s="1"/>
      <c r="F106" s="3"/>
    </row>
    <row r="107" spans="2:6" x14ac:dyDescent="0.25">
      <c r="B107" s="3"/>
      <c r="C107" s="3"/>
      <c r="D107" s="3"/>
      <c r="E107" s="1"/>
      <c r="F107" s="3"/>
    </row>
    <row r="108" spans="2:6" x14ac:dyDescent="0.25">
      <c r="B108" s="3"/>
      <c r="C108" s="3"/>
      <c r="D108" s="3"/>
      <c r="E108" s="1"/>
      <c r="F108" s="3"/>
    </row>
    <row r="109" spans="2:6" x14ac:dyDescent="0.25">
      <c r="B109" s="3"/>
      <c r="C109" s="3"/>
      <c r="D109" s="3"/>
      <c r="E109" s="1"/>
      <c r="F109" s="3"/>
    </row>
    <row r="110" spans="2:6" x14ac:dyDescent="0.25">
      <c r="B110" s="3"/>
      <c r="C110" s="3"/>
      <c r="D110" s="3"/>
      <c r="E110" s="1"/>
      <c r="F110" s="3"/>
    </row>
    <row r="111" spans="2:6" x14ac:dyDescent="0.25">
      <c r="B111" s="3"/>
      <c r="C111" s="3"/>
      <c r="D111" s="3"/>
      <c r="E111" s="1"/>
      <c r="F111" s="3"/>
    </row>
    <row r="112" spans="2:6" x14ac:dyDescent="0.25">
      <c r="B112" s="3"/>
      <c r="C112" s="3"/>
      <c r="D112" s="3"/>
      <c r="E112" s="1"/>
      <c r="F112" s="3"/>
    </row>
    <row r="113" spans="2:6" x14ac:dyDescent="0.25">
      <c r="B113" s="3"/>
      <c r="C113" s="3"/>
      <c r="D113" s="3"/>
      <c r="E113" s="1"/>
      <c r="F113" s="3"/>
    </row>
    <row r="114" spans="2:6" x14ac:dyDescent="0.25">
      <c r="B114" s="3"/>
      <c r="C114" s="3"/>
      <c r="D114" s="3"/>
      <c r="E114" s="1"/>
      <c r="F114" s="3"/>
    </row>
    <row r="115" spans="2:6" x14ac:dyDescent="0.25">
      <c r="B115" s="3"/>
      <c r="C115" s="3"/>
      <c r="D115" s="3"/>
      <c r="E115" s="1"/>
      <c r="F115" s="3"/>
    </row>
    <row r="116" spans="2:6" x14ac:dyDescent="0.25">
      <c r="B116" s="3"/>
      <c r="C116" s="3"/>
      <c r="D116" s="3"/>
      <c r="E116" s="1"/>
      <c r="F116" s="3"/>
    </row>
    <row r="117" spans="2:6" x14ac:dyDescent="0.25">
      <c r="B117" s="3"/>
      <c r="C117" s="3"/>
      <c r="D117" s="3"/>
      <c r="E117" s="1"/>
      <c r="F117" s="3"/>
    </row>
    <row r="118" spans="2:6" x14ac:dyDescent="0.25">
      <c r="B118" s="3"/>
      <c r="C118" s="3"/>
      <c r="D118" s="3"/>
      <c r="E118" s="1"/>
      <c r="F118" s="3"/>
    </row>
    <row r="119" spans="2:6" x14ac:dyDescent="0.25">
      <c r="B119" s="3"/>
      <c r="C119" s="3"/>
      <c r="D119" s="3"/>
      <c r="E119" s="1"/>
      <c r="F119" s="3"/>
    </row>
    <row r="120" spans="2:6" x14ac:dyDescent="0.25">
      <c r="B120" s="3"/>
      <c r="C120" s="3"/>
      <c r="D120" s="3"/>
      <c r="E120" s="1"/>
      <c r="F120" s="3"/>
    </row>
    <row r="121" spans="2:6" x14ac:dyDescent="0.25">
      <c r="B121" s="3"/>
      <c r="C121" s="3"/>
      <c r="D121" s="3"/>
      <c r="E121" s="1"/>
      <c r="F121" s="3"/>
    </row>
    <row r="122" spans="2:6" x14ac:dyDescent="0.25">
      <c r="B122" s="3"/>
      <c r="C122" s="3"/>
      <c r="D122" s="3"/>
      <c r="E122" s="1"/>
      <c r="F122" s="3"/>
    </row>
    <row r="123" spans="2:6" x14ac:dyDescent="0.25">
      <c r="B123" s="3"/>
      <c r="C123" s="3"/>
      <c r="D123" s="3"/>
      <c r="E123" s="1"/>
      <c r="F123" s="3"/>
    </row>
    <row r="124" spans="2:6" x14ac:dyDescent="0.25">
      <c r="B124" s="3"/>
      <c r="C124" s="3"/>
      <c r="D124" s="3"/>
      <c r="E124" s="1"/>
      <c r="F124" s="3"/>
    </row>
    <row r="125" spans="2:6" x14ac:dyDescent="0.25">
      <c r="B125" s="3"/>
      <c r="C125" s="3"/>
      <c r="D125" s="3"/>
      <c r="E125" s="1"/>
      <c r="F125" s="3"/>
    </row>
    <row r="126" spans="2:6" x14ac:dyDescent="0.25">
      <c r="B126" s="3"/>
      <c r="C126" s="3"/>
      <c r="D126" s="3"/>
      <c r="E126" s="1"/>
      <c r="F126" s="3"/>
    </row>
    <row r="127" spans="2:6" x14ac:dyDescent="0.25">
      <c r="B127" s="3"/>
      <c r="C127" s="3"/>
      <c r="D127" s="3"/>
      <c r="E127" s="1"/>
      <c r="F127" s="3"/>
    </row>
    <row r="128" spans="2:6" x14ac:dyDescent="0.25">
      <c r="B128" s="3"/>
      <c r="C128" s="3"/>
      <c r="D128" s="3"/>
      <c r="E128" s="1"/>
      <c r="F128" s="3"/>
    </row>
  </sheetData>
  <mergeCells count="1">
    <mergeCell ref="A1:F1"/>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6"/>
  <sheetViews>
    <sheetView workbookViewId="0">
      <selection activeCell="A14" sqref="A14"/>
    </sheetView>
  </sheetViews>
  <sheetFormatPr baseColWidth="10" defaultRowHeight="15" x14ac:dyDescent="0.25"/>
  <cols>
    <col min="1" max="1" width="31.28515625" customWidth="1"/>
    <col min="2" max="2" width="14.5703125" bestFit="1" customWidth="1"/>
    <col min="3" max="3" width="15" bestFit="1" customWidth="1"/>
    <col min="4" max="4" width="4.5703125" customWidth="1"/>
    <col min="5" max="5" width="8.28515625" bestFit="1" customWidth="1"/>
    <col min="6" max="6" width="12.28515625" bestFit="1" customWidth="1"/>
    <col min="8" max="8" width="20.28515625" bestFit="1" customWidth="1"/>
    <col min="9" max="9" width="11.42578125" customWidth="1"/>
  </cols>
  <sheetData>
    <row r="1" spans="1:10" ht="23.25" x14ac:dyDescent="0.35">
      <c r="A1" s="48" t="s">
        <v>14</v>
      </c>
      <c r="B1" s="48"/>
      <c r="C1" s="48"/>
      <c r="D1" s="48"/>
      <c r="E1" s="48"/>
      <c r="F1" s="48"/>
      <c r="G1" s="35"/>
      <c r="H1" s="9">
        <f>SUM(F4:F175)</f>
        <v>647.2800000000002</v>
      </c>
      <c r="I1" s="28"/>
    </row>
    <row r="2" spans="1:10" x14ac:dyDescent="0.25">
      <c r="A2" s="10" t="s">
        <v>40</v>
      </c>
      <c r="B2" s="10"/>
      <c r="C2" s="10"/>
      <c r="D2" s="10"/>
      <c r="E2" s="10"/>
      <c r="F2" s="10"/>
    </row>
    <row r="3" spans="1:10" x14ac:dyDescent="0.25">
      <c r="A3" s="11" t="s">
        <v>0</v>
      </c>
      <c r="B3" s="12" t="s">
        <v>1</v>
      </c>
      <c r="C3" s="12" t="s">
        <v>2</v>
      </c>
      <c r="D3" s="12" t="s">
        <v>19</v>
      </c>
      <c r="E3" s="11" t="s">
        <v>251</v>
      </c>
      <c r="F3" s="12" t="s">
        <v>3</v>
      </c>
      <c r="H3" s="14" t="s">
        <v>140</v>
      </c>
      <c r="I3" s="42">
        <f>SUM(F14:F46)</f>
        <v>602.4</v>
      </c>
      <c r="J3" s="30" t="s">
        <v>254</v>
      </c>
    </row>
    <row r="4" spans="1:10" x14ac:dyDescent="0.25">
      <c r="A4" s="15" t="s">
        <v>32</v>
      </c>
      <c r="B4" s="15">
        <v>5.9</v>
      </c>
      <c r="C4" s="15">
        <f>B4+(B4*$D4)</f>
        <v>7.08</v>
      </c>
      <c r="D4" s="15">
        <v>0.2</v>
      </c>
      <c r="E4" s="15">
        <v>1</v>
      </c>
      <c r="F4" s="15">
        <f>C4*E4</f>
        <v>7.08</v>
      </c>
    </row>
    <row r="5" spans="1:10" x14ac:dyDescent="0.25">
      <c r="A5" s="15" t="s">
        <v>33</v>
      </c>
      <c r="B5" s="15">
        <v>4.9000000000000004</v>
      </c>
      <c r="C5" s="15">
        <f>B5+(B5*$D5)</f>
        <v>5.8800000000000008</v>
      </c>
      <c r="D5" s="15">
        <v>0.2</v>
      </c>
      <c r="E5" s="15">
        <v>4</v>
      </c>
      <c r="F5" s="15">
        <f>C5*E5</f>
        <v>23.520000000000003</v>
      </c>
      <c r="H5" s="47" t="s">
        <v>144</v>
      </c>
      <c r="I5" s="8">
        <f>SUM(F4:F12)</f>
        <v>44.88</v>
      </c>
    </row>
    <row r="6" spans="1:10" x14ac:dyDescent="0.25">
      <c r="A6" s="15" t="s">
        <v>36</v>
      </c>
      <c r="B6" s="15">
        <v>11.9</v>
      </c>
      <c r="C6" s="15">
        <f>B6+(B6*$D6)</f>
        <v>14.280000000000001</v>
      </c>
      <c r="D6" s="15">
        <v>0.2</v>
      </c>
      <c r="E6" s="15">
        <v>1</v>
      </c>
      <c r="F6" s="15">
        <f>C6*E6</f>
        <v>14.280000000000001</v>
      </c>
    </row>
    <row r="7" spans="1:10" x14ac:dyDescent="0.25">
      <c r="A7" s="5"/>
      <c r="B7" s="3"/>
      <c r="C7" s="3">
        <f>B7+(B7*$D7)</f>
        <v>0</v>
      </c>
      <c r="D7" s="3">
        <v>0.2</v>
      </c>
      <c r="E7" s="1"/>
      <c r="F7" s="3">
        <f>C7*E7</f>
        <v>0</v>
      </c>
      <c r="H7" s="29" t="s">
        <v>253</v>
      </c>
      <c r="I7" s="8">
        <f>SUM(F16:F32)</f>
        <v>487.2</v>
      </c>
    </row>
    <row r="8" spans="1:10" x14ac:dyDescent="0.25">
      <c r="A8" s="5"/>
      <c r="B8" s="3"/>
      <c r="C8" s="3">
        <f>B8+(B8*$D8)</f>
        <v>0</v>
      </c>
      <c r="D8" s="3">
        <v>0.2</v>
      </c>
      <c r="E8" s="1"/>
      <c r="F8" s="3">
        <f>C8*E8</f>
        <v>0</v>
      </c>
    </row>
    <row r="9" spans="1:10" x14ac:dyDescent="0.25">
      <c r="A9" s="5"/>
      <c r="B9" s="3"/>
      <c r="C9" s="3">
        <f t="shared" ref="C9:C12" si="0">B9+(B9*$D9)</f>
        <v>0</v>
      </c>
      <c r="D9" s="3">
        <v>0.2</v>
      </c>
      <c r="E9" s="1"/>
      <c r="F9" s="3">
        <f t="shared" ref="F9:F12" si="1">C9*E9</f>
        <v>0</v>
      </c>
      <c r="H9" s="24" t="s">
        <v>114</v>
      </c>
      <c r="I9" s="8">
        <f>SUM(F35:F84)</f>
        <v>115.2</v>
      </c>
    </row>
    <row r="10" spans="1:10" x14ac:dyDescent="0.25">
      <c r="A10" s="5"/>
      <c r="B10" s="3"/>
      <c r="C10" s="3">
        <f t="shared" si="0"/>
        <v>0</v>
      </c>
      <c r="D10" s="3">
        <v>0.2</v>
      </c>
      <c r="E10" s="1"/>
      <c r="F10" s="3">
        <f t="shared" si="1"/>
        <v>0</v>
      </c>
    </row>
    <row r="11" spans="1:10" x14ac:dyDescent="0.25">
      <c r="A11" s="5"/>
      <c r="B11" s="3"/>
      <c r="C11" s="3">
        <f t="shared" si="0"/>
        <v>0</v>
      </c>
      <c r="D11" s="3">
        <v>0.2</v>
      </c>
      <c r="E11" s="1"/>
      <c r="F11" s="3">
        <f t="shared" si="1"/>
        <v>0</v>
      </c>
    </row>
    <row r="12" spans="1:10" x14ac:dyDescent="0.25">
      <c r="A12" s="5"/>
      <c r="B12" s="3"/>
      <c r="C12" s="3">
        <f t="shared" si="0"/>
        <v>0</v>
      </c>
      <c r="D12" s="3">
        <v>0.2</v>
      </c>
      <c r="E12" s="1"/>
      <c r="F12" s="3">
        <f t="shared" si="1"/>
        <v>0</v>
      </c>
    </row>
    <row r="13" spans="1:10" x14ac:dyDescent="0.25">
      <c r="A13" s="5"/>
      <c r="B13" s="3"/>
      <c r="C13" s="3"/>
      <c r="D13" s="3"/>
      <c r="E13" s="1"/>
      <c r="F13" s="3"/>
    </row>
    <row r="14" spans="1:10" x14ac:dyDescent="0.25">
      <c r="A14" s="13" t="s">
        <v>141</v>
      </c>
      <c r="B14" s="14"/>
      <c r="C14" s="14"/>
      <c r="D14" s="14"/>
      <c r="E14" s="13"/>
      <c r="F14" s="14"/>
      <c r="H14" t="s">
        <v>156</v>
      </c>
    </row>
    <row r="15" spans="1:10" x14ac:dyDescent="0.25">
      <c r="A15" s="36" t="s">
        <v>150</v>
      </c>
      <c r="B15" s="37"/>
      <c r="C15" s="37"/>
      <c r="D15" s="37"/>
      <c r="E15" s="38"/>
      <c r="F15" s="37"/>
    </row>
    <row r="16" spans="1:10" x14ac:dyDescent="0.25">
      <c r="A16" s="19" t="s">
        <v>151</v>
      </c>
      <c r="B16" s="20">
        <v>13.5</v>
      </c>
      <c r="C16" s="20">
        <f t="shared" ref="C16" si="2">B16+(B16*$D16)</f>
        <v>16.2</v>
      </c>
      <c r="D16" s="20">
        <v>0.2</v>
      </c>
      <c r="E16" s="19">
        <v>1</v>
      </c>
      <c r="F16" s="20">
        <f t="shared" ref="F16" si="3">C16*E16</f>
        <v>16.2</v>
      </c>
      <c r="H16" t="s">
        <v>235</v>
      </c>
      <c r="I16" t="s">
        <v>234</v>
      </c>
    </row>
    <row r="17" spans="1:9" x14ac:dyDescent="0.25">
      <c r="A17" s="19"/>
      <c r="B17" s="20"/>
      <c r="C17" s="20"/>
      <c r="D17" s="20"/>
      <c r="E17" s="19"/>
      <c r="F17" s="20"/>
    </row>
    <row r="18" spans="1:9" x14ac:dyDescent="0.25">
      <c r="A18" s="36" t="s">
        <v>154</v>
      </c>
      <c r="B18" s="37"/>
      <c r="C18" s="37"/>
      <c r="D18" s="37"/>
      <c r="E18" s="38"/>
      <c r="F18" s="37"/>
    </row>
    <row r="19" spans="1:9" x14ac:dyDescent="0.25">
      <c r="A19" s="19" t="s">
        <v>152</v>
      </c>
      <c r="B19" s="20">
        <v>12</v>
      </c>
      <c r="C19" s="20">
        <f t="shared" ref="C19:C21" si="4">B19+(B19*$D19)</f>
        <v>14.4</v>
      </c>
      <c r="D19" s="20">
        <v>0.2</v>
      </c>
      <c r="E19" s="19">
        <v>3</v>
      </c>
      <c r="F19" s="20">
        <f t="shared" ref="F19:F21" si="5">C19*E19</f>
        <v>43.2</v>
      </c>
      <c r="H19" t="s">
        <v>157</v>
      </c>
    </row>
    <row r="20" spans="1:9" x14ac:dyDescent="0.25">
      <c r="A20" s="19" t="s">
        <v>155</v>
      </c>
      <c r="B20" s="20">
        <v>32.5</v>
      </c>
      <c r="C20" s="20">
        <f t="shared" si="4"/>
        <v>39</v>
      </c>
      <c r="D20" s="20">
        <v>0.2</v>
      </c>
      <c r="E20" s="19">
        <v>1</v>
      </c>
      <c r="F20" s="20">
        <f t="shared" si="5"/>
        <v>39</v>
      </c>
      <c r="H20">
        <v>37</v>
      </c>
    </row>
    <row r="21" spans="1:9" x14ac:dyDescent="0.25">
      <c r="A21" s="19"/>
      <c r="B21" s="20"/>
      <c r="C21" s="20">
        <f t="shared" si="4"/>
        <v>0</v>
      </c>
      <c r="D21" s="20">
        <v>0.2</v>
      </c>
      <c r="E21" s="19">
        <v>1</v>
      </c>
      <c r="F21" s="20">
        <f t="shared" si="5"/>
        <v>0</v>
      </c>
      <c r="H21" t="s">
        <v>161</v>
      </c>
    </row>
    <row r="22" spans="1:9" x14ac:dyDescent="0.25">
      <c r="A22" s="36" t="s">
        <v>236</v>
      </c>
      <c r="B22" s="37"/>
      <c r="C22" s="37"/>
      <c r="D22" s="37"/>
      <c r="E22" s="38"/>
      <c r="F22" s="37"/>
    </row>
    <row r="23" spans="1:9" x14ac:dyDescent="0.25">
      <c r="A23" s="39" t="s">
        <v>237</v>
      </c>
      <c r="B23" s="40">
        <v>59.5</v>
      </c>
      <c r="C23" s="40">
        <f t="shared" ref="C23:C26" si="6">B23+(B23*$D23)</f>
        <v>71.400000000000006</v>
      </c>
      <c r="D23" s="40">
        <v>0.2</v>
      </c>
      <c r="E23" s="41">
        <v>1</v>
      </c>
      <c r="F23" s="40">
        <f t="shared" ref="F23:F25" si="7">C23*E23</f>
        <v>71.400000000000006</v>
      </c>
      <c r="H23" t="s">
        <v>160</v>
      </c>
    </row>
    <row r="24" spans="1:9" x14ac:dyDescent="0.25">
      <c r="A24" s="39" t="s">
        <v>153</v>
      </c>
      <c r="B24" s="40">
        <v>59.5</v>
      </c>
      <c r="C24" s="40">
        <f t="shared" si="6"/>
        <v>71.400000000000006</v>
      </c>
      <c r="D24" s="40">
        <v>0.2</v>
      </c>
      <c r="E24" s="41">
        <v>1</v>
      </c>
      <c r="F24" s="40">
        <f t="shared" si="7"/>
        <v>71.400000000000006</v>
      </c>
      <c r="H24" t="s">
        <v>160</v>
      </c>
    </row>
    <row r="25" spans="1:9" x14ac:dyDescent="0.25">
      <c r="A25" s="39" t="s">
        <v>31</v>
      </c>
      <c r="B25" s="40">
        <v>9</v>
      </c>
      <c r="C25" s="40">
        <f t="shared" si="6"/>
        <v>10.8</v>
      </c>
      <c r="D25" s="40">
        <v>0.2</v>
      </c>
      <c r="E25" s="41">
        <v>1</v>
      </c>
      <c r="F25" s="40">
        <f t="shared" si="7"/>
        <v>10.8</v>
      </c>
      <c r="H25" t="s">
        <v>243</v>
      </c>
    </row>
    <row r="26" spans="1:9" x14ac:dyDescent="0.25">
      <c r="A26" s="39"/>
      <c r="B26" s="40"/>
      <c r="C26" s="40">
        <f t="shared" si="6"/>
        <v>0</v>
      </c>
      <c r="D26" s="40">
        <v>0.2</v>
      </c>
      <c r="E26" s="41"/>
      <c r="F26" s="40">
        <f>C26*E26</f>
        <v>0</v>
      </c>
    </row>
    <row r="27" spans="1:9" x14ac:dyDescent="0.25">
      <c r="A27" s="36" t="s">
        <v>244</v>
      </c>
      <c r="B27" s="37"/>
      <c r="C27" s="37"/>
      <c r="D27" s="37"/>
      <c r="E27" s="38"/>
      <c r="F27" s="37"/>
    </row>
    <row r="28" spans="1:9" x14ac:dyDescent="0.25">
      <c r="A28" s="39" t="s">
        <v>237</v>
      </c>
      <c r="B28" s="40">
        <v>59.5</v>
      </c>
      <c r="C28" s="40">
        <f t="shared" ref="C28:C31" si="8">B28+(B28*$D28)</f>
        <v>71.400000000000006</v>
      </c>
      <c r="D28" s="40">
        <v>0.2</v>
      </c>
      <c r="E28" s="41">
        <v>1</v>
      </c>
      <c r="F28" s="40">
        <f t="shared" ref="F28:F31" si="9">C28*E28</f>
        <v>71.400000000000006</v>
      </c>
      <c r="H28" t="s">
        <v>160</v>
      </c>
      <c r="I28" t="s">
        <v>245</v>
      </c>
    </row>
    <row r="29" spans="1:9" x14ac:dyDescent="0.25">
      <c r="A29" s="39" t="s">
        <v>246</v>
      </c>
      <c r="B29" s="40">
        <v>38.5</v>
      </c>
      <c r="C29" s="40">
        <f t="shared" si="8"/>
        <v>46.2</v>
      </c>
      <c r="D29" s="40">
        <v>0.2</v>
      </c>
      <c r="E29" s="41">
        <v>1</v>
      </c>
      <c r="F29" s="40">
        <f t="shared" si="9"/>
        <v>46.2</v>
      </c>
      <c r="H29" t="s">
        <v>160</v>
      </c>
    </row>
    <row r="30" spans="1:9" x14ac:dyDescent="0.25">
      <c r="A30" s="39" t="s">
        <v>247</v>
      </c>
      <c r="B30" s="40">
        <v>59.5</v>
      </c>
      <c r="C30" s="40">
        <f t="shared" si="8"/>
        <v>71.400000000000006</v>
      </c>
      <c r="D30" s="40">
        <v>0.2</v>
      </c>
      <c r="E30" s="41">
        <v>1</v>
      </c>
      <c r="F30" s="40">
        <f t="shared" si="9"/>
        <v>71.400000000000006</v>
      </c>
      <c r="H30" t="s">
        <v>160</v>
      </c>
    </row>
    <row r="31" spans="1:9" x14ac:dyDescent="0.25">
      <c r="A31" s="39" t="s">
        <v>248</v>
      </c>
      <c r="B31" s="40">
        <v>38.5</v>
      </c>
      <c r="C31" s="40">
        <f t="shared" si="8"/>
        <v>46.2</v>
      </c>
      <c r="D31" s="40">
        <v>0.2</v>
      </c>
      <c r="E31" s="41">
        <v>1</v>
      </c>
      <c r="F31" s="40">
        <f t="shared" si="9"/>
        <v>46.2</v>
      </c>
      <c r="H31" t="s">
        <v>160</v>
      </c>
    </row>
    <row r="32" spans="1:9" x14ac:dyDescent="0.25">
      <c r="B32" s="3"/>
      <c r="C32" s="3"/>
      <c r="D32" s="3"/>
      <c r="E32" s="1"/>
      <c r="F32" s="3"/>
    </row>
    <row r="33" spans="1:9" x14ac:dyDescent="0.25">
      <c r="B33" s="3"/>
      <c r="C33" s="3"/>
      <c r="D33" s="3"/>
      <c r="E33" s="1"/>
      <c r="F33" s="3"/>
    </row>
    <row r="34" spans="1:9" x14ac:dyDescent="0.25">
      <c r="A34" s="24" t="s">
        <v>114</v>
      </c>
      <c r="B34" s="25"/>
      <c r="C34" s="25"/>
      <c r="D34" s="25"/>
      <c r="E34" s="24"/>
      <c r="F34" s="25"/>
      <c r="G34" s="24"/>
    </row>
    <row r="35" spans="1:9" x14ac:dyDescent="0.25">
      <c r="A35" t="s">
        <v>241</v>
      </c>
      <c r="B35">
        <v>25.5</v>
      </c>
      <c r="C35" s="3">
        <f t="shared" ref="C35:C46" si="10">B35+(B35*$D35)</f>
        <v>30.6</v>
      </c>
      <c r="D35" s="3">
        <v>0.2</v>
      </c>
      <c r="E35" s="1">
        <v>2</v>
      </c>
      <c r="F35" s="3">
        <f t="shared" ref="F35:F46" si="11">C35*E35</f>
        <v>61.2</v>
      </c>
      <c r="H35" t="s">
        <v>158</v>
      </c>
      <c r="I35" t="s">
        <v>238</v>
      </c>
    </row>
    <row r="36" spans="1:9" x14ac:dyDescent="0.25">
      <c r="A36" t="s">
        <v>239</v>
      </c>
      <c r="B36">
        <v>15</v>
      </c>
      <c r="C36" s="3">
        <f t="shared" si="10"/>
        <v>18</v>
      </c>
      <c r="D36" s="3">
        <v>0.2</v>
      </c>
      <c r="E36" s="1">
        <v>3</v>
      </c>
      <c r="F36" s="3">
        <f t="shared" si="11"/>
        <v>54</v>
      </c>
      <c r="H36" t="s">
        <v>240</v>
      </c>
      <c r="I36" t="s">
        <v>242</v>
      </c>
    </row>
    <row r="37" spans="1:9" x14ac:dyDescent="0.25">
      <c r="C37" s="3">
        <f t="shared" si="10"/>
        <v>0</v>
      </c>
      <c r="D37" s="3">
        <v>0.2</v>
      </c>
      <c r="E37" s="1"/>
      <c r="F37" s="3">
        <f t="shared" si="11"/>
        <v>0</v>
      </c>
    </row>
    <row r="38" spans="1:9" x14ac:dyDescent="0.25">
      <c r="C38" s="3">
        <f t="shared" si="10"/>
        <v>0</v>
      </c>
      <c r="D38" s="3">
        <v>0.2</v>
      </c>
      <c r="E38" s="1"/>
      <c r="F38" s="3">
        <f t="shared" si="11"/>
        <v>0</v>
      </c>
    </row>
    <row r="39" spans="1:9" x14ac:dyDescent="0.25">
      <c r="C39" s="3">
        <f t="shared" si="10"/>
        <v>0</v>
      </c>
      <c r="D39" s="3">
        <v>0.2</v>
      </c>
      <c r="E39" s="1"/>
      <c r="F39" s="3">
        <f t="shared" si="11"/>
        <v>0</v>
      </c>
    </row>
    <row r="40" spans="1:9" x14ac:dyDescent="0.25">
      <c r="C40" s="3">
        <f t="shared" si="10"/>
        <v>0</v>
      </c>
      <c r="D40" s="3">
        <v>0.2</v>
      </c>
      <c r="E40" s="1"/>
      <c r="F40" s="3">
        <f t="shared" si="11"/>
        <v>0</v>
      </c>
    </row>
    <row r="41" spans="1:9" x14ac:dyDescent="0.25">
      <c r="C41" s="3">
        <f t="shared" si="10"/>
        <v>0</v>
      </c>
      <c r="D41" s="3">
        <v>0.2</v>
      </c>
      <c r="E41" s="1"/>
      <c r="F41" s="3">
        <f t="shared" si="11"/>
        <v>0</v>
      </c>
    </row>
    <row r="42" spans="1:9" x14ac:dyDescent="0.25">
      <c r="C42" s="3">
        <f t="shared" si="10"/>
        <v>0</v>
      </c>
      <c r="D42" s="3">
        <v>0.2</v>
      </c>
      <c r="E42" s="1"/>
      <c r="F42" s="3">
        <f t="shared" si="11"/>
        <v>0</v>
      </c>
    </row>
    <row r="43" spans="1:9" x14ac:dyDescent="0.25">
      <c r="C43" s="3">
        <f t="shared" si="10"/>
        <v>0</v>
      </c>
      <c r="D43" s="3">
        <v>0.2</v>
      </c>
      <c r="E43" s="1"/>
      <c r="F43" s="3">
        <f t="shared" si="11"/>
        <v>0</v>
      </c>
    </row>
    <row r="44" spans="1:9" x14ac:dyDescent="0.25">
      <c r="C44" s="3">
        <f t="shared" si="10"/>
        <v>0</v>
      </c>
      <c r="D44" s="3">
        <v>0.2</v>
      </c>
      <c r="E44" s="1"/>
      <c r="F44" s="3">
        <f t="shared" si="11"/>
        <v>0</v>
      </c>
    </row>
    <row r="45" spans="1:9" x14ac:dyDescent="0.25">
      <c r="A45" s="5"/>
      <c r="B45" s="3"/>
      <c r="C45" s="3">
        <f t="shared" si="10"/>
        <v>0</v>
      </c>
      <c r="D45" s="3">
        <v>0.2</v>
      </c>
      <c r="E45" s="1"/>
      <c r="F45" s="3">
        <f t="shared" si="11"/>
        <v>0</v>
      </c>
    </row>
    <row r="46" spans="1:9" x14ac:dyDescent="0.25">
      <c r="A46" s="5"/>
      <c r="B46" s="3"/>
      <c r="C46" s="3">
        <f t="shared" si="10"/>
        <v>0</v>
      </c>
      <c r="D46" s="3">
        <v>0.2</v>
      </c>
      <c r="E46" s="1"/>
      <c r="F46" s="3">
        <f t="shared" si="11"/>
        <v>0</v>
      </c>
    </row>
  </sheetData>
  <mergeCells count="1">
    <mergeCell ref="A1:F1"/>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5"/>
  <sheetViews>
    <sheetView workbookViewId="0">
      <selection activeCell="I4" sqref="I4"/>
    </sheetView>
  </sheetViews>
  <sheetFormatPr baseColWidth="10" defaultRowHeight="15" x14ac:dyDescent="0.25"/>
  <cols>
    <col min="1" max="1" width="25" customWidth="1"/>
    <col min="4" max="4" width="11.42578125" hidden="1" customWidth="1"/>
    <col min="7" max="7" width="5.85546875" customWidth="1"/>
    <col min="8" max="8" width="20" bestFit="1" customWidth="1"/>
    <col min="9" max="9" width="11" customWidth="1"/>
    <col min="10" max="10" width="20.140625" customWidth="1"/>
  </cols>
  <sheetData>
    <row r="1" spans="1:10" ht="23.25" x14ac:dyDescent="0.35">
      <c r="A1" s="48" t="s">
        <v>14</v>
      </c>
      <c r="B1" s="48"/>
      <c r="C1" s="48"/>
      <c r="D1" s="48"/>
      <c r="E1" s="48"/>
      <c r="F1" s="48"/>
      <c r="G1" s="35"/>
      <c r="H1" s="9">
        <f>SUM(F4:F200)</f>
        <v>330.88005351170568</v>
      </c>
    </row>
    <row r="2" spans="1:10" x14ac:dyDescent="0.25">
      <c r="A2" s="10" t="s">
        <v>40</v>
      </c>
      <c r="B2" s="10"/>
      <c r="C2" s="10"/>
      <c r="D2" s="10"/>
      <c r="E2" s="10"/>
      <c r="F2" s="10"/>
    </row>
    <row r="3" spans="1:10" x14ac:dyDescent="0.25">
      <c r="A3" s="11" t="s">
        <v>0</v>
      </c>
      <c r="B3" s="12" t="s">
        <v>1</v>
      </c>
      <c r="C3" s="12" t="s">
        <v>2</v>
      </c>
      <c r="D3" s="12" t="s">
        <v>19</v>
      </c>
      <c r="E3" s="11" t="s">
        <v>251</v>
      </c>
      <c r="F3" s="12" t="s">
        <v>3</v>
      </c>
      <c r="H3" s="14" t="s">
        <v>140</v>
      </c>
      <c r="I3" s="8">
        <f>SUM(F22:F69)</f>
        <v>259.38</v>
      </c>
      <c r="J3" s="30" t="s">
        <v>254</v>
      </c>
    </row>
    <row r="4" spans="1:10" x14ac:dyDescent="0.25">
      <c r="A4" s="16" t="s">
        <v>12</v>
      </c>
      <c r="B4" s="16">
        <v>1.0033444816053512</v>
      </c>
      <c r="C4" s="16">
        <f t="shared" ref="C4:C5" si="0">B4+(B4*$D4)</f>
        <v>1.2040133779264215</v>
      </c>
      <c r="D4" s="16">
        <v>0.2</v>
      </c>
      <c r="E4" s="16">
        <v>1</v>
      </c>
      <c r="F4" s="16">
        <f t="shared" ref="F4:F5" si="1">C4*E4</f>
        <v>1.2040133779264215</v>
      </c>
    </row>
    <row r="5" spans="1:10" x14ac:dyDescent="0.25">
      <c r="A5" s="16" t="s">
        <v>13</v>
      </c>
      <c r="B5" s="16">
        <v>3.0100334448160537</v>
      </c>
      <c r="C5" s="16">
        <f t="shared" si="0"/>
        <v>3.6120401337792645</v>
      </c>
      <c r="D5" s="16">
        <v>0.2</v>
      </c>
      <c r="E5" s="16">
        <v>1</v>
      </c>
      <c r="F5" s="16">
        <f t="shared" si="1"/>
        <v>3.6120401337792645</v>
      </c>
      <c r="H5" s="15" t="s">
        <v>144</v>
      </c>
      <c r="I5" s="8">
        <f>SUM(F4:F19)</f>
        <v>71.500053511705687</v>
      </c>
    </row>
    <row r="6" spans="1:10" x14ac:dyDescent="0.25">
      <c r="A6" s="16" t="s">
        <v>109</v>
      </c>
      <c r="B6" s="16">
        <v>27.57</v>
      </c>
      <c r="C6" s="16">
        <f t="shared" ref="C6:C9" si="2">B6+(B6*$D6)</f>
        <v>33.084000000000003</v>
      </c>
      <c r="D6" s="16">
        <v>0.2</v>
      </c>
      <c r="E6" s="16">
        <v>1</v>
      </c>
      <c r="F6" s="16">
        <f t="shared" ref="F6:F9" si="3">C6*E6</f>
        <v>33.084000000000003</v>
      </c>
    </row>
    <row r="7" spans="1:10" x14ac:dyDescent="0.25">
      <c r="A7" s="16" t="s">
        <v>112</v>
      </c>
      <c r="B7" s="16">
        <v>24.2</v>
      </c>
      <c r="C7" s="16">
        <f t="shared" si="2"/>
        <v>29.04</v>
      </c>
      <c r="D7" s="16">
        <v>0.2</v>
      </c>
      <c r="E7" s="16">
        <v>1</v>
      </c>
      <c r="F7" s="16">
        <f t="shared" si="3"/>
        <v>29.04</v>
      </c>
      <c r="H7" s="29" t="s">
        <v>253</v>
      </c>
      <c r="I7" s="8">
        <f>SUM(F22:F33)</f>
        <v>185.256</v>
      </c>
    </row>
    <row r="8" spans="1:10" x14ac:dyDescent="0.25">
      <c r="A8" s="16" t="s">
        <v>120</v>
      </c>
      <c r="B8" s="16">
        <v>3.8</v>
      </c>
      <c r="C8" s="16">
        <f t="shared" si="2"/>
        <v>4.5599999999999996</v>
      </c>
      <c r="D8" s="16">
        <v>0.2</v>
      </c>
      <c r="E8" s="16">
        <v>1</v>
      </c>
      <c r="F8" s="16">
        <f t="shared" si="3"/>
        <v>4.5599999999999996</v>
      </c>
    </row>
    <row r="9" spans="1:10" x14ac:dyDescent="0.25">
      <c r="B9" s="3"/>
      <c r="C9" s="3">
        <f t="shared" si="2"/>
        <v>0</v>
      </c>
      <c r="D9" s="3">
        <v>0.2</v>
      </c>
      <c r="E9" s="1"/>
      <c r="F9" s="3">
        <f t="shared" si="3"/>
        <v>0</v>
      </c>
      <c r="H9" s="24" t="s">
        <v>114</v>
      </c>
      <c r="I9" s="8">
        <f>SUM(F36:F85)</f>
        <v>74.123999999999995</v>
      </c>
    </row>
    <row r="10" spans="1:10" x14ac:dyDescent="0.25">
      <c r="A10" s="7"/>
      <c r="B10" s="8"/>
      <c r="C10" s="3">
        <f t="shared" ref="C10:C18" si="4">B10+(B10*$D10)</f>
        <v>0</v>
      </c>
      <c r="D10" s="3">
        <v>0.2</v>
      </c>
      <c r="E10" s="1"/>
      <c r="F10" s="3">
        <f t="shared" ref="F10:F30" si="5">C10*E10</f>
        <v>0</v>
      </c>
      <c r="I10" s="6"/>
    </row>
    <row r="11" spans="1:10" x14ac:dyDescent="0.25">
      <c r="C11" s="3">
        <f t="shared" si="4"/>
        <v>0</v>
      </c>
      <c r="D11" s="3">
        <v>0.2</v>
      </c>
      <c r="E11" s="1"/>
      <c r="F11" s="3">
        <f t="shared" si="5"/>
        <v>0</v>
      </c>
      <c r="I11" s="6"/>
    </row>
    <row r="12" spans="1:10" x14ac:dyDescent="0.25">
      <c r="C12" s="3">
        <f t="shared" si="4"/>
        <v>0</v>
      </c>
      <c r="D12" s="3">
        <v>0.2</v>
      </c>
      <c r="E12" s="1"/>
      <c r="F12" s="3">
        <f t="shared" si="5"/>
        <v>0</v>
      </c>
      <c r="I12" s="6"/>
    </row>
    <row r="13" spans="1:10" x14ac:dyDescent="0.25">
      <c r="C13" s="3">
        <f t="shared" si="4"/>
        <v>0</v>
      </c>
      <c r="D13" s="3">
        <v>0.2</v>
      </c>
      <c r="E13" s="1"/>
      <c r="F13" s="3">
        <f t="shared" si="5"/>
        <v>0</v>
      </c>
    </row>
    <row r="14" spans="1:10" x14ac:dyDescent="0.25">
      <c r="C14" s="3">
        <f t="shared" si="4"/>
        <v>0</v>
      </c>
      <c r="D14" s="3">
        <v>0.2</v>
      </c>
      <c r="E14" s="1"/>
      <c r="F14" s="3">
        <f t="shared" si="5"/>
        <v>0</v>
      </c>
    </row>
    <row r="15" spans="1:10" x14ac:dyDescent="0.25">
      <c r="C15" s="3">
        <f t="shared" si="4"/>
        <v>0</v>
      </c>
      <c r="D15" s="3">
        <v>0.2</v>
      </c>
      <c r="E15" s="1"/>
      <c r="F15" s="3">
        <f t="shared" si="5"/>
        <v>0</v>
      </c>
    </row>
    <row r="16" spans="1:10" x14ac:dyDescent="0.25">
      <c r="C16" s="3">
        <f t="shared" si="4"/>
        <v>0</v>
      </c>
      <c r="D16" s="3">
        <v>0.2</v>
      </c>
      <c r="E16" s="1"/>
      <c r="F16" s="3">
        <f t="shared" si="5"/>
        <v>0</v>
      </c>
    </row>
    <row r="17" spans="1:14" x14ac:dyDescent="0.25">
      <c r="C17" s="3">
        <f t="shared" si="4"/>
        <v>0</v>
      </c>
      <c r="D17" s="3">
        <v>0.2</v>
      </c>
      <c r="E17" s="1"/>
      <c r="F17" s="3">
        <f t="shared" si="5"/>
        <v>0</v>
      </c>
    </row>
    <row r="18" spans="1:14" x14ac:dyDescent="0.25">
      <c r="C18" s="3">
        <f t="shared" si="4"/>
        <v>0</v>
      </c>
      <c r="D18" s="3">
        <v>0.2</v>
      </c>
      <c r="E18" s="1"/>
      <c r="F18" s="3">
        <f t="shared" si="5"/>
        <v>0</v>
      </c>
    </row>
    <row r="19" spans="1:14" x14ac:dyDescent="0.25">
      <c r="C19" s="3">
        <f t="shared" ref="C19" si="6">B19+(B19*$D19)</f>
        <v>0</v>
      </c>
      <c r="D19" s="3">
        <v>1.2</v>
      </c>
      <c r="E19" s="1"/>
      <c r="F19" s="3">
        <f t="shared" ref="F19" si="7">C19*E19</f>
        <v>0</v>
      </c>
    </row>
    <row r="20" spans="1:14" x14ac:dyDescent="0.25">
      <c r="C20" s="3"/>
      <c r="D20" s="3"/>
      <c r="E20" s="1"/>
      <c r="F20" s="3"/>
    </row>
    <row r="21" spans="1:14" x14ac:dyDescent="0.25">
      <c r="A21" s="13" t="s">
        <v>141</v>
      </c>
      <c r="B21" s="14"/>
      <c r="C21" s="14"/>
      <c r="D21" s="14"/>
      <c r="E21" s="13"/>
      <c r="F21" s="14"/>
      <c r="I21" s="7"/>
      <c r="J21" s="8"/>
      <c r="K21" s="3"/>
      <c r="L21" s="3"/>
      <c r="M21" s="1"/>
      <c r="N21" s="3"/>
    </row>
    <row r="22" spans="1:14" x14ac:dyDescent="0.25">
      <c r="A22" s="7" t="s">
        <v>75</v>
      </c>
      <c r="B22" s="8">
        <v>5.35</v>
      </c>
      <c r="C22" s="3">
        <f t="shared" ref="C22:C29" si="8">B22+(B22*$D22)</f>
        <v>6.42</v>
      </c>
      <c r="D22" s="3">
        <v>0.2</v>
      </c>
      <c r="E22" s="1">
        <v>1</v>
      </c>
      <c r="F22" s="3">
        <f t="shared" si="5"/>
        <v>6.42</v>
      </c>
      <c r="I22" s="7"/>
      <c r="J22" s="8"/>
      <c r="K22" s="3"/>
      <c r="L22" s="3"/>
      <c r="M22" s="1"/>
      <c r="N22" s="3"/>
    </row>
    <row r="23" spans="1:14" x14ac:dyDescent="0.25">
      <c r="A23" s="7" t="s">
        <v>76</v>
      </c>
      <c r="B23" s="8">
        <v>2.0299999999999998</v>
      </c>
      <c r="C23" s="3">
        <f t="shared" si="8"/>
        <v>2.4359999999999999</v>
      </c>
      <c r="D23" s="3">
        <v>0.2</v>
      </c>
      <c r="E23" s="1">
        <v>1</v>
      </c>
      <c r="F23" s="3">
        <f t="shared" si="5"/>
        <v>2.4359999999999999</v>
      </c>
      <c r="I23" s="7"/>
      <c r="J23" s="8"/>
      <c r="K23" s="3"/>
      <c r="L23" s="3"/>
      <c r="M23" s="1"/>
      <c r="N23" s="3"/>
    </row>
    <row r="24" spans="1:14" x14ac:dyDescent="0.25">
      <c r="A24" s="7" t="s">
        <v>77</v>
      </c>
      <c r="B24" s="8">
        <v>1.2</v>
      </c>
      <c r="C24" s="3">
        <f t="shared" si="8"/>
        <v>1.44</v>
      </c>
      <c r="D24" s="3">
        <v>0.2</v>
      </c>
      <c r="E24" s="1">
        <v>1</v>
      </c>
      <c r="F24" s="3">
        <f t="shared" si="5"/>
        <v>1.44</v>
      </c>
      <c r="J24" s="3"/>
      <c r="K24" s="3"/>
      <c r="L24" s="3"/>
      <c r="M24" s="1"/>
      <c r="N24" s="3"/>
    </row>
    <row r="25" spans="1:14" x14ac:dyDescent="0.25">
      <c r="A25" t="s">
        <v>83</v>
      </c>
      <c r="B25" s="3">
        <v>0.7</v>
      </c>
      <c r="C25" s="3">
        <f t="shared" si="8"/>
        <v>0.84</v>
      </c>
      <c r="D25" s="3">
        <v>0.2</v>
      </c>
      <c r="E25" s="1">
        <v>6</v>
      </c>
      <c r="F25" s="3">
        <f t="shared" si="5"/>
        <v>5.04</v>
      </c>
      <c r="I25" s="7"/>
      <c r="J25" s="8"/>
      <c r="K25" s="3"/>
      <c r="L25" s="3"/>
      <c r="M25" s="1"/>
      <c r="N25" s="3"/>
    </row>
    <row r="26" spans="1:14" x14ac:dyDescent="0.25">
      <c r="A26" t="s">
        <v>250</v>
      </c>
      <c r="B26" s="8">
        <v>6</v>
      </c>
      <c r="C26" s="3">
        <f t="shared" si="8"/>
        <v>7.2</v>
      </c>
      <c r="D26" s="3">
        <v>0.2</v>
      </c>
      <c r="E26" s="1">
        <v>1</v>
      </c>
      <c r="F26" s="3">
        <f t="shared" si="5"/>
        <v>7.2</v>
      </c>
      <c r="K26" s="3"/>
      <c r="L26" s="3"/>
      <c r="M26" s="1"/>
      <c r="N26" s="3"/>
    </row>
    <row r="27" spans="1:14" ht="15" customHeight="1" x14ac:dyDescent="0.25">
      <c r="A27" t="s">
        <v>87</v>
      </c>
      <c r="B27">
        <v>2.5</v>
      </c>
      <c r="C27" s="3">
        <f t="shared" si="8"/>
        <v>3</v>
      </c>
      <c r="D27" s="3">
        <v>0.2</v>
      </c>
      <c r="E27" s="1">
        <v>0</v>
      </c>
      <c r="F27" s="3">
        <f t="shared" si="5"/>
        <v>0</v>
      </c>
      <c r="G27" t="s">
        <v>89</v>
      </c>
      <c r="I27" s="49" t="s">
        <v>258</v>
      </c>
      <c r="J27" s="49"/>
      <c r="K27" s="3"/>
      <c r="L27" s="3"/>
      <c r="M27" s="1"/>
      <c r="N27" s="3"/>
    </row>
    <row r="28" spans="1:14" x14ac:dyDescent="0.25">
      <c r="A28" t="s">
        <v>88</v>
      </c>
      <c r="B28">
        <v>2.15</v>
      </c>
      <c r="C28" s="3">
        <f t="shared" si="8"/>
        <v>2.58</v>
      </c>
      <c r="D28" s="3">
        <v>0.2</v>
      </c>
      <c r="E28" s="1">
        <v>0</v>
      </c>
      <c r="F28" s="3">
        <f t="shared" si="5"/>
        <v>0</v>
      </c>
      <c r="G28" t="s">
        <v>89</v>
      </c>
      <c r="I28" s="49"/>
      <c r="J28" s="49"/>
      <c r="K28" s="3"/>
      <c r="L28" s="3"/>
      <c r="M28" s="1"/>
      <c r="N28" s="3"/>
    </row>
    <row r="29" spans="1:14" x14ac:dyDescent="0.25">
      <c r="A29" t="s">
        <v>90</v>
      </c>
      <c r="B29">
        <v>4.72</v>
      </c>
      <c r="C29" s="3">
        <f t="shared" si="8"/>
        <v>5.6639999999999997</v>
      </c>
      <c r="D29" s="3">
        <v>0.2</v>
      </c>
      <c r="E29" s="1">
        <v>0</v>
      </c>
      <c r="F29" s="3">
        <f t="shared" si="5"/>
        <v>0</v>
      </c>
      <c r="G29" t="s">
        <v>89</v>
      </c>
      <c r="I29" s="49"/>
      <c r="J29" s="49"/>
      <c r="K29" s="3"/>
      <c r="L29" s="3"/>
      <c r="M29" s="1"/>
      <c r="N29" s="3"/>
    </row>
    <row r="30" spans="1:14" x14ac:dyDescent="0.25">
      <c r="A30" t="s">
        <v>91</v>
      </c>
      <c r="B30">
        <v>64</v>
      </c>
      <c r="C30" s="3">
        <f>B30+(B30*$D36)</f>
        <v>76.8</v>
      </c>
      <c r="D30" s="3">
        <v>0.2</v>
      </c>
      <c r="E30" s="1">
        <v>1</v>
      </c>
      <c r="F30" s="3">
        <f t="shared" si="5"/>
        <v>76.8</v>
      </c>
      <c r="I30" s="49"/>
      <c r="J30" s="49"/>
      <c r="K30" s="3"/>
      <c r="L30" s="3"/>
      <c r="M30" s="1"/>
      <c r="N30" s="3"/>
    </row>
    <row r="31" spans="1:14" x14ac:dyDescent="0.25">
      <c r="A31" t="s">
        <v>92</v>
      </c>
      <c r="B31">
        <v>67.8</v>
      </c>
      <c r="C31" s="3">
        <f>B31+(B31*$D37)</f>
        <v>81.36</v>
      </c>
      <c r="D31" s="3">
        <v>0.2</v>
      </c>
      <c r="E31" s="1">
        <v>1</v>
      </c>
      <c r="F31" s="3">
        <f>C31*E31</f>
        <v>81.36</v>
      </c>
    </row>
    <row r="32" spans="1:14" x14ac:dyDescent="0.25">
      <c r="A32" t="s">
        <v>120</v>
      </c>
      <c r="B32">
        <v>3.8</v>
      </c>
      <c r="C32" s="3">
        <f>B32+(B32*$D38)</f>
        <v>4.5599999999999996</v>
      </c>
      <c r="E32" s="1">
        <v>1</v>
      </c>
      <c r="F32" s="3">
        <f>C32*E32</f>
        <v>4.5599999999999996</v>
      </c>
    </row>
    <row r="33" spans="1:6" x14ac:dyDescent="0.25">
      <c r="C33" s="3"/>
      <c r="E33" s="1"/>
      <c r="F33" s="3"/>
    </row>
    <row r="34" spans="1:6" x14ac:dyDescent="0.25">
      <c r="C34" s="3"/>
      <c r="E34" s="1"/>
      <c r="F34" s="3"/>
    </row>
    <row r="35" spans="1:6" x14ac:dyDescent="0.25">
      <c r="A35" s="24" t="s">
        <v>114</v>
      </c>
      <c r="B35" s="25"/>
      <c r="C35" s="25"/>
      <c r="D35" s="25">
        <v>0.2</v>
      </c>
      <c r="E35" s="24"/>
      <c r="F35" s="25"/>
    </row>
    <row r="36" spans="1:6" x14ac:dyDescent="0.25">
      <c r="A36" t="s">
        <v>113</v>
      </c>
      <c r="B36">
        <v>6.95</v>
      </c>
      <c r="C36" s="3">
        <f t="shared" ref="C36:C65" si="9">B36+(B36*$D36)</f>
        <v>8.34</v>
      </c>
      <c r="D36" s="3">
        <v>0.2</v>
      </c>
      <c r="E36" s="1">
        <v>1</v>
      </c>
      <c r="F36" s="3">
        <f t="shared" ref="F36:F65" si="10">C36*E36</f>
        <v>8.34</v>
      </c>
    </row>
    <row r="37" spans="1:6" x14ac:dyDescent="0.25">
      <c r="A37" t="s">
        <v>115</v>
      </c>
      <c r="B37">
        <v>5.56</v>
      </c>
      <c r="C37" s="3">
        <f t="shared" si="9"/>
        <v>6.6719999999999997</v>
      </c>
      <c r="D37" s="3">
        <v>0.2</v>
      </c>
      <c r="E37" s="1">
        <v>1</v>
      </c>
      <c r="F37" s="3">
        <f t="shared" si="10"/>
        <v>6.6719999999999997</v>
      </c>
    </row>
    <row r="38" spans="1:6" x14ac:dyDescent="0.25">
      <c r="A38" t="s">
        <v>122</v>
      </c>
      <c r="B38">
        <v>11.5</v>
      </c>
      <c r="C38" s="3">
        <f t="shared" si="9"/>
        <v>13.8</v>
      </c>
      <c r="D38" s="3">
        <v>0.2</v>
      </c>
      <c r="E38" s="1">
        <v>1</v>
      </c>
      <c r="F38" s="3">
        <f t="shared" si="10"/>
        <v>13.8</v>
      </c>
    </row>
    <row r="39" spans="1:6" x14ac:dyDescent="0.25">
      <c r="A39" t="s">
        <v>123</v>
      </c>
      <c r="B39">
        <v>4.72</v>
      </c>
      <c r="C39" s="3">
        <f t="shared" si="9"/>
        <v>5.6639999999999997</v>
      </c>
      <c r="D39" s="3">
        <v>0.2</v>
      </c>
      <c r="E39" s="1">
        <v>6</v>
      </c>
      <c r="F39" s="3">
        <f t="shared" si="10"/>
        <v>33.983999999999995</v>
      </c>
    </row>
    <row r="40" spans="1:6" x14ac:dyDescent="0.25">
      <c r="A40" t="s">
        <v>124</v>
      </c>
      <c r="B40">
        <v>4.72</v>
      </c>
      <c r="C40" s="3">
        <f t="shared" si="9"/>
        <v>5.6639999999999997</v>
      </c>
      <c r="D40" s="3">
        <v>0.2</v>
      </c>
      <c r="E40" s="1">
        <v>1</v>
      </c>
      <c r="F40" s="3">
        <f t="shared" si="10"/>
        <v>5.6639999999999997</v>
      </c>
    </row>
    <row r="41" spans="1:6" x14ac:dyDescent="0.25">
      <c r="A41" t="s">
        <v>125</v>
      </c>
      <c r="B41">
        <v>4.72</v>
      </c>
      <c r="C41" s="3">
        <f t="shared" si="9"/>
        <v>5.6639999999999997</v>
      </c>
      <c r="D41" s="3">
        <v>0.2</v>
      </c>
      <c r="E41" s="1">
        <v>1</v>
      </c>
      <c r="F41" s="3">
        <f t="shared" si="10"/>
        <v>5.6639999999999997</v>
      </c>
    </row>
    <row r="42" spans="1:6" x14ac:dyDescent="0.25">
      <c r="C42" s="3">
        <f t="shared" si="9"/>
        <v>0</v>
      </c>
      <c r="D42" s="3">
        <v>0.2</v>
      </c>
      <c r="E42" s="1"/>
      <c r="F42" s="3">
        <f t="shared" si="10"/>
        <v>0</v>
      </c>
    </row>
    <row r="43" spans="1:6" x14ac:dyDescent="0.25">
      <c r="C43" s="3">
        <f t="shared" si="9"/>
        <v>0</v>
      </c>
      <c r="D43" s="3">
        <v>0.2</v>
      </c>
      <c r="E43" s="1"/>
      <c r="F43" s="3">
        <f t="shared" si="10"/>
        <v>0</v>
      </c>
    </row>
    <row r="44" spans="1:6" x14ac:dyDescent="0.25">
      <c r="C44" s="3">
        <f t="shared" si="9"/>
        <v>0</v>
      </c>
      <c r="D44" s="3">
        <v>0.2</v>
      </c>
      <c r="E44" s="1"/>
      <c r="F44" s="3">
        <f t="shared" si="10"/>
        <v>0</v>
      </c>
    </row>
    <row r="45" spans="1:6" x14ac:dyDescent="0.25">
      <c r="C45" s="3">
        <f t="shared" si="9"/>
        <v>0</v>
      </c>
      <c r="D45" s="3">
        <v>0.2</v>
      </c>
      <c r="E45" s="1"/>
      <c r="F45" s="3">
        <f t="shared" si="10"/>
        <v>0</v>
      </c>
    </row>
    <row r="46" spans="1:6" x14ac:dyDescent="0.25">
      <c r="C46" s="3">
        <f t="shared" si="9"/>
        <v>0</v>
      </c>
      <c r="D46" s="3">
        <v>0.2</v>
      </c>
      <c r="E46" s="1"/>
      <c r="F46" s="3">
        <f t="shared" si="10"/>
        <v>0</v>
      </c>
    </row>
    <row r="47" spans="1:6" x14ac:dyDescent="0.25">
      <c r="C47" s="3">
        <f t="shared" si="9"/>
        <v>0</v>
      </c>
      <c r="D47" s="3">
        <v>0.2</v>
      </c>
      <c r="E47" s="1"/>
      <c r="F47" s="3">
        <f t="shared" si="10"/>
        <v>0</v>
      </c>
    </row>
    <row r="48" spans="1:6" x14ac:dyDescent="0.25">
      <c r="C48" s="3">
        <f t="shared" si="9"/>
        <v>0</v>
      </c>
      <c r="D48" s="3">
        <v>0.2</v>
      </c>
      <c r="E48" s="1"/>
      <c r="F48" s="3">
        <f t="shared" si="10"/>
        <v>0</v>
      </c>
    </row>
    <row r="49" spans="3:6" x14ac:dyDescent="0.25">
      <c r="C49" s="3">
        <f t="shared" si="9"/>
        <v>0</v>
      </c>
      <c r="D49" s="3">
        <v>0.2</v>
      </c>
      <c r="E49" s="1"/>
      <c r="F49" s="3">
        <f t="shared" si="10"/>
        <v>0</v>
      </c>
    </row>
    <row r="50" spans="3:6" x14ac:dyDescent="0.25">
      <c r="C50" s="3">
        <f t="shared" si="9"/>
        <v>0</v>
      </c>
      <c r="D50" s="3">
        <v>0.2</v>
      </c>
      <c r="E50" s="1"/>
      <c r="F50" s="3">
        <f t="shared" si="10"/>
        <v>0</v>
      </c>
    </row>
    <row r="51" spans="3:6" x14ac:dyDescent="0.25">
      <c r="C51" s="3">
        <f t="shared" si="9"/>
        <v>0</v>
      </c>
      <c r="D51" s="3">
        <v>0.2</v>
      </c>
      <c r="E51" s="1"/>
      <c r="F51" s="3">
        <f t="shared" si="10"/>
        <v>0</v>
      </c>
    </row>
    <row r="52" spans="3:6" x14ac:dyDescent="0.25">
      <c r="C52" s="3">
        <f t="shared" si="9"/>
        <v>0</v>
      </c>
      <c r="D52" s="3">
        <v>0.2</v>
      </c>
      <c r="E52" s="1"/>
      <c r="F52" s="3">
        <f t="shared" si="10"/>
        <v>0</v>
      </c>
    </row>
    <row r="53" spans="3:6" x14ac:dyDescent="0.25">
      <c r="C53" s="3">
        <f t="shared" si="9"/>
        <v>0</v>
      </c>
      <c r="D53" s="3">
        <v>0.2</v>
      </c>
      <c r="E53" s="1"/>
      <c r="F53" s="3">
        <f t="shared" si="10"/>
        <v>0</v>
      </c>
    </row>
    <row r="54" spans="3:6" x14ac:dyDescent="0.25">
      <c r="C54" s="3">
        <f t="shared" si="9"/>
        <v>0</v>
      </c>
      <c r="D54" s="3">
        <v>0.2</v>
      </c>
      <c r="E54" s="1"/>
      <c r="F54" s="3">
        <f t="shared" si="10"/>
        <v>0</v>
      </c>
    </row>
    <row r="55" spans="3:6" x14ac:dyDescent="0.25">
      <c r="C55" s="3">
        <f t="shared" si="9"/>
        <v>0</v>
      </c>
      <c r="D55" s="3">
        <v>0.2</v>
      </c>
      <c r="E55" s="1"/>
      <c r="F55" s="3">
        <f t="shared" si="10"/>
        <v>0</v>
      </c>
    </row>
    <row r="56" spans="3:6" x14ac:dyDescent="0.25">
      <c r="C56" s="3">
        <f t="shared" si="9"/>
        <v>0</v>
      </c>
      <c r="D56" s="3">
        <v>0.2</v>
      </c>
      <c r="E56" s="1"/>
      <c r="F56" s="3">
        <f t="shared" si="10"/>
        <v>0</v>
      </c>
    </row>
    <row r="57" spans="3:6" x14ac:dyDescent="0.25">
      <c r="C57" s="3">
        <f t="shared" si="9"/>
        <v>0</v>
      </c>
      <c r="D57" s="3">
        <v>0.2</v>
      </c>
      <c r="E57" s="1"/>
      <c r="F57" s="3">
        <f t="shared" si="10"/>
        <v>0</v>
      </c>
    </row>
    <row r="58" spans="3:6" x14ac:dyDescent="0.25">
      <c r="C58" s="3">
        <f t="shared" si="9"/>
        <v>0</v>
      </c>
      <c r="D58" s="3">
        <v>0.2</v>
      </c>
      <c r="E58" s="1"/>
      <c r="F58" s="3">
        <f t="shared" si="10"/>
        <v>0</v>
      </c>
    </row>
    <row r="59" spans="3:6" x14ac:dyDescent="0.25">
      <c r="C59" s="3">
        <f t="shared" si="9"/>
        <v>0</v>
      </c>
      <c r="D59" s="3">
        <v>0.2</v>
      </c>
      <c r="E59" s="1"/>
      <c r="F59" s="3">
        <f t="shared" si="10"/>
        <v>0</v>
      </c>
    </row>
    <row r="60" spans="3:6" x14ac:dyDescent="0.25">
      <c r="C60" s="3">
        <f t="shared" si="9"/>
        <v>0</v>
      </c>
      <c r="D60" s="3">
        <v>0.2</v>
      </c>
      <c r="E60" s="1"/>
      <c r="F60" s="3">
        <f t="shared" si="10"/>
        <v>0</v>
      </c>
    </row>
    <row r="61" spans="3:6" x14ac:dyDescent="0.25">
      <c r="C61" s="3">
        <f t="shared" si="9"/>
        <v>0</v>
      </c>
      <c r="D61" s="3">
        <v>0.2</v>
      </c>
      <c r="E61" s="1"/>
      <c r="F61" s="3">
        <f t="shared" si="10"/>
        <v>0</v>
      </c>
    </row>
    <row r="62" spans="3:6" x14ac:dyDescent="0.25">
      <c r="C62" s="3">
        <f t="shared" si="9"/>
        <v>0</v>
      </c>
      <c r="D62" s="3">
        <v>0.2</v>
      </c>
      <c r="E62" s="1"/>
      <c r="F62" s="3">
        <f t="shared" si="10"/>
        <v>0</v>
      </c>
    </row>
    <row r="63" spans="3:6" x14ac:dyDescent="0.25">
      <c r="C63" s="3">
        <f t="shared" si="9"/>
        <v>0</v>
      </c>
      <c r="D63" s="3">
        <v>0.2</v>
      </c>
      <c r="E63" s="1"/>
      <c r="F63" s="3">
        <f t="shared" si="10"/>
        <v>0</v>
      </c>
    </row>
    <row r="64" spans="3:6" x14ac:dyDescent="0.25">
      <c r="C64" s="3">
        <f t="shared" si="9"/>
        <v>0</v>
      </c>
      <c r="D64" s="3">
        <v>0.2</v>
      </c>
      <c r="E64" s="1"/>
      <c r="F64" s="3">
        <f t="shared" si="10"/>
        <v>0</v>
      </c>
    </row>
    <row r="65" spans="3:6" x14ac:dyDescent="0.25">
      <c r="C65" s="3">
        <f t="shared" si="9"/>
        <v>0</v>
      </c>
      <c r="D65" s="3">
        <v>0.2</v>
      </c>
      <c r="E65" s="1"/>
      <c r="F65" s="3">
        <f t="shared" si="10"/>
        <v>0</v>
      </c>
    </row>
  </sheetData>
  <mergeCells count="2">
    <mergeCell ref="A1:F1"/>
    <mergeCell ref="I27:J3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7"/>
  <sheetViews>
    <sheetView workbookViewId="0">
      <selection activeCell="H22" sqref="H22"/>
    </sheetView>
  </sheetViews>
  <sheetFormatPr baseColWidth="10" defaultRowHeight="15" x14ac:dyDescent="0.25"/>
  <cols>
    <col min="1" max="1" width="25" customWidth="1"/>
    <col min="4" max="4" width="11.42578125" hidden="1" customWidth="1"/>
    <col min="6" max="6" width="13.42578125" customWidth="1"/>
    <col min="7" max="7" width="20.140625" customWidth="1"/>
    <col min="8" max="8" width="20" bestFit="1" customWidth="1"/>
  </cols>
  <sheetData>
    <row r="1" spans="1:9" ht="23.25" x14ac:dyDescent="0.35">
      <c r="A1" s="48" t="s">
        <v>14</v>
      </c>
      <c r="B1" s="48"/>
      <c r="C1" s="48"/>
      <c r="D1" s="48"/>
      <c r="E1" s="48"/>
      <c r="F1" s="48"/>
      <c r="G1" s="35"/>
      <c r="H1" s="9">
        <f>SUM(F4:F196)</f>
        <v>621.34799999999996</v>
      </c>
    </row>
    <row r="2" spans="1:9" x14ac:dyDescent="0.25">
      <c r="A2" s="10" t="s">
        <v>40</v>
      </c>
      <c r="B2" s="10"/>
      <c r="C2" s="10"/>
      <c r="D2" s="10"/>
      <c r="E2" s="10"/>
      <c r="F2" s="10"/>
    </row>
    <row r="3" spans="1:9" x14ac:dyDescent="0.25">
      <c r="A3" s="11" t="s">
        <v>0</v>
      </c>
      <c r="B3" s="12" t="s">
        <v>1</v>
      </c>
      <c r="C3" s="12" t="s">
        <v>2</v>
      </c>
      <c r="D3" s="12" t="s">
        <v>19</v>
      </c>
      <c r="E3" s="11" t="s">
        <v>251</v>
      </c>
      <c r="F3" s="12" t="s">
        <v>3</v>
      </c>
      <c r="H3" s="14" t="s">
        <v>140</v>
      </c>
      <c r="I3" s="8">
        <f>SUM(F18:F61)</f>
        <v>331.64400000000001</v>
      </c>
    </row>
    <row r="4" spans="1:9" x14ac:dyDescent="0.25">
      <c r="A4" s="15" t="s">
        <v>59</v>
      </c>
      <c r="B4" s="15">
        <v>65.150000000000006</v>
      </c>
      <c r="C4" s="15">
        <f>B4+(B4*$D4)</f>
        <v>78.180000000000007</v>
      </c>
      <c r="D4" s="15">
        <v>0.2</v>
      </c>
      <c r="E4" s="15">
        <v>1</v>
      </c>
      <c r="F4" s="15">
        <f t="shared" ref="F4" si="0">C4*E4</f>
        <v>78.180000000000007</v>
      </c>
    </row>
    <row r="5" spans="1:9" x14ac:dyDescent="0.25">
      <c r="A5" s="15" t="s">
        <v>58</v>
      </c>
      <c r="B5" s="15">
        <v>116.22</v>
      </c>
      <c r="C5" s="15">
        <f>B5+(B5*$D5)</f>
        <v>139.464</v>
      </c>
      <c r="D5" s="15">
        <v>0.2</v>
      </c>
      <c r="E5" s="15">
        <v>1</v>
      </c>
      <c r="F5" s="15">
        <f t="shared" ref="F5" si="1">C5*E5</f>
        <v>139.464</v>
      </c>
      <c r="H5" s="15" t="s">
        <v>144</v>
      </c>
      <c r="I5" s="8">
        <f>SUM(F4:F14)</f>
        <v>289.70400000000001</v>
      </c>
    </row>
    <row r="6" spans="1:9" x14ac:dyDescent="0.25">
      <c r="A6" s="15" t="s">
        <v>60</v>
      </c>
      <c r="B6" s="15">
        <v>19.8</v>
      </c>
      <c r="C6" s="15">
        <f t="shared" ref="C6:C57" si="2">B6+(B6*$D6)</f>
        <v>23.76</v>
      </c>
      <c r="D6" s="15">
        <v>0.2</v>
      </c>
      <c r="E6" s="15">
        <v>0</v>
      </c>
      <c r="F6" s="15">
        <f t="shared" ref="F6:F32" si="3">C6*E6</f>
        <v>0</v>
      </c>
      <c r="G6" t="s">
        <v>107</v>
      </c>
    </row>
    <row r="7" spans="1:9" x14ac:dyDescent="0.25">
      <c r="A7" s="15" t="s">
        <v>61</v>
      </c>
      <c r="B7" s="15">
        <v>160</v>
      </c>
      <c r="C7" s="15">
        <f t="shared" si="2"/>
        <v>192</v>
      </c>
      <c r="D7" s="15">
        <v>0.2</v>
      </c>
      <c r="E7" s="15">
        <v>0</v>
      </c>
      <c r="F7" s="15">
        <f t="shared" si="3"/>
        <v>0</v>
      </c>
      <c r="G7" t="s">
        <v>107</v>
      </c>
      <c r="H7" s="29" t="s">
        <v>253</v>
      </c>
      <c r="I7" s="8">
        <f>SUM(F27:F57)</f>
        <v>276.91199999999998</v>
      </c>
    </row>
    <row r="8" spans="1:9" x14ac:dyDescent="0.25">
      <c r="A8" s="15" t="s">
        <v>62</v>
      </c>
      <c r="B8" s="15">
        <v>27.8</v>
      </c>
      <c r="C8" s="15">
        <f>B8+(B8*$D8)</f>
        <v>33.36</v>
      </c>
      <c r="D8" s="15">
        <v>0.2</v>
      </c>
      <c r="E8" s="15">
        <v>1</v>
      </c>
      <c r="F8" s="15">
        <f t="shared" si="3"/>
        <v>33.36</v>
      </c>
    </row>
    <row r="9" spans="1:9" x14ac:dyDescent="0.25">
      <c r="A9" s="15" t="s">
        <v>63</v>
      </c>
      <c r="B9" s="15">
        <v>27.8</v>
      </c>
      <c r="C9" s="15">
        <f t="shared" si="2"/>
        <v>33.36</v>
      </c>
      <c r="D9" s="15">
        <v>0.2</v>
      </c>
      <c r="E9" s="15">
        <v>1</v>
      </c>
      <c r="F9" s="15">
        <f t="shared" si="3"/>
        <v>33.36</v>
      </c>
    </row>
    <row r="10" spans="1:9" x14ac:dyDescent="0.25">
      <c r="A10" s="15" t="s">
        <v>64</v>
      </c>
      <c r="B10" s="15">
        <v>4.45</v>
      </c>
      <c r="C10" s="15">
        <f t="shared" si="2"/>
        <v>5.34</v>
      </c>
      <c r="D10" s="15">
        <v>0.2</v>
      </c>
      <c r="E10" s="15">
        <v>1</v>
      </c>
      <c r="F10" s="15">
        <f t="shared" si="3"/>
        <v>5.34</v>
      </c>
    </row>
    <row r="11" spans="1:9" x14ac:dyDescent="0.25">
      <c r="A11" s="15" t="s">
        <v>78</v>
      </c>
      <c r="B11" s="15">
        <v>39.99</v>
      </c>
      <c r="C11" s="15">
        <f t="shared" si="2"/>
        <v>47.988</v>
      </c>
      <c r="D11" s="15">
        <v>0.2</v>
      </c>
      <c r="E11" s="15"/>
      <c r="F11" s="15">
        <f t="shared" ref="F11:F14" si="4">C11*E11</f>
        <v>0</v>
      </c>
      <c r="G11" t="s">
        <v>107</v>
      </c>
      <c r="H11" s="49" t="s">
        <v>258</v>
      </c>
      <c r="I11" s="49"/>
    </row>
    <row r="12" spans="1:9" x14ac:dyDescent="0.25">
      <c r="A12" s="15" t="s">
        <v>118</v>
      </c>
      <c r="B12" s="15">
        <v>2.5</v>
      </c>
      <c r="C12" s="15">
        <f t="shared" si="2"/>
        <v>3</v>
      </c>
      <c r="D12" s="15">
        <v>0.2</v>
      </c>
      <c r="E12" s="15">
        <v>0</v>
      </c>
      <c r="F12" s="15">
        <f t="shared" si="4"/>
        <v>0</v>
      </c>
      <c r="G12" t="s">
        <v>107</v>
      </c>
      <c r="H12" s="49"/>
      <c r="I12" s="49"/>
    </row>
    <row r="13" spans="1:9" x14ac:dyDescent="0.25">
      <c r="A13" s="15" t="s">
        <v>119</v>
      </c>
      <c r="B13" s="15">
        <v>7.8</v>
      </c>
      <c r="C13" s="15">
        <f t="shared" si="2"/>
        <v>9.36</v>
      </c>
      <c r="D13" s="15">
        <v>0.2</v>
      </c>
      <c r="E13" s="15">
        <v>0</v>
      </c>
      <c r="F13" s="15">
        <f t="shared" si="4"/>
        <v>0</v>
      </c>
      <c r="G13" t="s">
        <v>107</v>
      </c>
      <c r="H13" s="49"/>
      <c r="I13" s="49"/>
    </row>
    <row r="14" spans="1:9" x14ac:dyDescent="0.25">
      <c r="A14" s="15" t="s">
        <v>126</v>
      </c>
      <c r="B14" s="15">
        <v>16.79</v>
      </c>
      <c r="C14" s="15">
        <f t="shared" si="2"/>
        <v>20.148</v>
      </c>
      <c r="D14" s="15">
        <v>0.2</v>
      </c>
      <c r="E14" s="15">
        <v>0</v>
      </c>
      <c r="F14" s="15">
        <f t="shared" si="4"/>
        <v>0</v>
      </c>
      <c r="G14" t="s">
        <v>107</v>
      </c>
      <c r="H14" s="49"/>
      <c r="I14" s="49"/>
    </row>
    <row r="15" spans="1:9" x14ac:dyDescent="0.25">
      <c r="B15" s="3"/>
      <c r="C15" s="3"/>
      <c r="D15" s="3"/>
      <c r="E15" s="1"/>
      <c r="F15" s="3"/>
    </row>
    <row r="16" spans="1:9" x14ac:dyDescent="0.25">
      <c r="B16" s="3"/>
      <c r="C16" s="3"/>
      <c r="D16" s="3"/>
      <c r="E16" s="1"/>
      <c r="F16" s="3"/>
    </row>
    <row r="17" spans="1:7" x14ac:dyDescent="0.25">
      <c r="A17" s="13" t="s">
        <v>141</v>
      </c>
      <c r="B17" s="14"/>
      <c r="C17" s="14"/>
      <c r="D17" s="14">
        <v>0.2</v>
      </c>
      <c r="E17" s="13"/>
      <c r="F17" s="14"/>
    </row>
    <row r="18" spans="1:7" x14ac:dyDescent="0.25">
      <c r="A18" s="19" t="s">
        <v>80</v>
      </c>
      <c r="B18" s="20">
        <v>22.99</v>
      </c>
      <c r="C18" s="20">
        <f>B18+(B18*$D18)</f>
        <v>27.587999999999997</v>
      </c>
      <c r="D18" s="20">
        <v>0.2</v>
      </c>
      <c r="E18" s="19">
        <v>1</v>
      </c>
      <c r="F18" s="20">
        <f>C18*E18</f>
        <v>27.587999999999997</v>
      </c>
    </row>
    <row r="19" spans="1:7" x14ac:dyDescent="0.25">
      <c r="A19" s="19" t="s">
        <v>81</v>
      </c>
      <c r="B19" s="20">
        <v>0.7</v>
      </c>
      <c r="C19" s="20">
        <f>B19+(B19*$D19)</f>
        <v>0.84</v>
      </c>
      <c r="D19" s="20">
        <v>0.2</v>
      </c>
      <c r="E19" s="19">
        <v>6</v>
      </c>
      <c r="F19" s="20">
        <f>C19*E19</f>
        <v>5.04</v>
      </c>
    </row>
    <row r="20" spans="1:7" x14ac:dyDescent="0.25">
      <c r="A20" s="19" t="s">
        <v>82</v>
      </c>
      <c r="B20" s="20">
        <v>0.7</v>
      </c>
      <c r="C20" s="20">
        <f>B20+(B20*$D20)</f>
        <v>0.84</v>
      </c>
      <c r="D20" s="20">
        <v>0.2</v>
      </c>
      <c r="E20" s="19">
        <v>6</v>
      </c>
      <c r="F20" s="20">
        <f>C20*E20</f>
        <v>5.04</v>
      </c>
    </row>
    <row r="21" spans="1:7" x14ac:dyDescent="0.25">
      <c r="A21" s="19" t="s">
        <v>85</v>
      </c>
      <c r="B21" s="20">
        <v>2.8</v>
      </c>
      <c r="C21" s="20">
        <f>B21+(B21*$D21)</f>
        <v>3.36</v>
      </c>
      <c r="D21" s="20">
        <v>0.2</v>
      </c>
      <c r="E21" s="19">
        <v>1</v>
      </c>
      <c r="F21" s="20">
        <f>C21*E21</f>
        <v>3.36</v>
      </c>
    </row>
    <row r="22" spans="1:7" x14ac:dyDescent="0.25">
      <c r="A22" s="19" t="s">
        <v>86</v>
      </c>
      <c r="B22" s="20">
        <v>0.74</v>
      </c>
      <c r="C22" s="20">
        <f>B22+(B22*$D22)</f>
        <v>0.88800000000000001</v>
      </c>
      <c r="D22" s="20">
        <v>0.2</v>
      </c>
      <c r="E22" s="19">
        <v>3</v>
      </c>
      <c r="F22" s="20">
        <f>C22*E22</f>
        <v>2.6640000000000001</v>
      </c>
    </row>
    <row r="23" spans="1:7" x14ac:dyDescent="0.25">
      <c r="A23" s="19" t="s">
        <v>84</v>
      </c>
      <c r="B23" s="20">
        <v>5.61</v>
      </c>
      <c r="C23" s="20">
        <f t="shared" si="2"/>
        <v>6.7320000000000002</v>
      </c>
      <c r="D23" s="20">
        <v>0.2</v>
      </c>
      <c r="E23" s="19">
        <v>1</v>
      </c>
      <c r="F23" s="20">
        <f t="shared" si="3"/>
        <v>6.7320000000000002</v>
      </c>
    </row>
    <row r="24" spans="1:7" x14ac:dyDescent="0.25">
      <c r="A24" s="19" t="s">
        <v>108</v>
      </c>
      <c r="B24" s="20">
        <v>4.7</v>
      </c>
      <c r="C24" s="20">
        <f t="shared" ref="C24:C31" si="5">B24+(B24*$D24)</f>
        <v>5.6400000000000006</v>
      </c>
      <c r="D24" s="20">
        <v>0.2</v>
      </c>
      <c r="E24" s="19">
        <v>0</v>
      </c>
      <c r="F24" s="20">
        <f t="shared" ref="F24:F31" si="6">C24*E24</f>
        <v>0</v>
      </c>
      <c r="G24" t="s">
        <v>107</v>
      </c>
    </row>
    <row r="25" spans="1:7" x14ac:dyDescent="0.25">
      <c r="A25" s="19" t="s">
        <v>117</v>
      </c>
      <c r="B25" s="20">
        <v>3.59</v>
      </c>
      <c r="C25" s="20">
        <f t="shared" si="5"/>
        <v>4.3079999999999998</v>
      </c>
      <c r="D25" s="20">
        <v>0.2</v>
      </c>
      <c r="E25" s="19">
        <v>1</v>
      </c>
      <c r="F25" s="20">
        <f t="shared" si="6"/>
        <v>4.3079999999999998</v>
      </c>
    </row>
    <row r="26" spans="1:7" x14ac:dyDescent="0.25">
      <c r="A26" s="19" t="s">
        <v>116</v>
      </c>
      <c r="B26" s="20">
        <v>5.34</v>
      </c>
      <c r="C26" s="20">
        <f t="shared" si="5"/>
        <v>6.4079999999999995</v>
      </c>
      <c r="D26" s="20">
        <v>0.2</v>
      </c>
      <c r="E26" s="19">
        <v>0</v>
      </c>
      <c r="F26" s="20">
        <f t="shared" si="6"/>
        <v>0</v>
      </c>
      <c r="G26" t="s">
        <v>107</v>
      </c>
    </row>
    <row r="27" spans="1:7" x14ac:dyDescent="0.25">
      <c r="A27" s="19" t="s">
        <v>102</v>
      </c>
      <c r="B27" s="20">
        <v>50.7</v>
      </c>
      <c r="C27" s="20">
        <f t="shared" si="5"/>
        <v>60.84</v>
      </c>
      <c r="D27" s="20">
        <v>0.2</v>
      </c>
      <c r="E27" s="19">
        <v>1</v>
      </c>
      <c r="F27" s="20">
        <f t="shared" si="6"/>
        <v>60.84</v>
      </c>
    </row>
    <row r="28" spans="1:7" x14ac:dyDescent="0.25">
      <c r="A28" s="19" t="s">
        <v>103</v>
      </c>
      <c r="B28" s="20">
        <v>16.899999999999999</v>
      </c>
      <c r="C28" s="20">
        <f t="shared" si="5"/>
        <v>20.279999999999998</v>
      </c>
      <c r="D28" s="20">
        <v>0.2</v>
      </c>
      <c r="E28" s="19">
        <v>6</v>
      </c>
      <c r="F28" s="20">
        <f t="shared" si="6"/>
        <v>121.67999999999998</v>
      </c>
    </row>
    <row r="29" spans="1:7" x14ac:dyDescent="0.25">
      <c r="A29" s="19" t="s">
        <v>104</v>
      </c>
      <c r="B29" s="20">
        <v>13.9</v>
      </c>
      <c r="C29" s="20">
        <f t="shared" si="5"/>
        <v>16.68</v>
      </c>
      <c r="D29" s="20">
        <v>0.2</v>
      </c>
      <c r="E29" s="19">
        <v>1</v>
      </c>
      <c r="F29" s="20">
        <f t="shared" si="6"/>
        <v>16.68</v>
      </c>
    </row>
    <row r="30" spans="1:7" x14ac:dyDescent="0.25">
      <c r="A30" s="19" t="s">
        <v>105</v>
      </c>
      <c r="B30" s="20">
        <v>10.96</v>
      </c>
      <c r="C30" s="20">
        <f t="shared" si="5"/>
        <v>13.152000000000001</v>
      </c>
      <c r="D30" s="20">
        <v>0.2</v>
      </c>
      <c r="E30" s="19">
        <v>1</v>
      </c>
      <c r="F30" s="20">
        <f t="shared" si="6"/>
        <v>13.152000000000001</v>
      </c>
    </row>
    <row r="31" spans="1:7" x14ac:dyDescent="0.25">
      <c r="A31" s="19" t="s">
        <v>106</v>
      </c>
      <c r="B31" s="20">
        <v>33.9</v>
      </c>
      <c r="C31" s="20">
        <f t="shared" si="5"/>
        <v>40.68</v>
      </c>
      <c r="D31" s="20">
        <v>0.2</v>
      </c>
      <c r="E31" s="19">
        <v>1</v>
      </c>
      <c r="F31" s="20">
        <f t="shared" si="6"/>
        <v>40.68</v>
      </c>
    </row>
    <row r="32" spans="1:7" x14ac:dyDescent="0.25">
      <c r="A32" s="19" t="s">
        <v>110</v>
      </c>
      <c r="B32" s="20">
        <v>15.9</v>
      </c>
      <c r="C32" s="20">
        <f t="shared" si="2"/>
        <v>19.080000000000002</v>
      </c>
      <c r="D32" s="20">
        <v>0.2</v>
      </c>
      <c r="E32" s="19">
        <v>0</v>
      </c>
      <c r="F32" s="20">
        <f t="shared" si="3"/>
        <v>0</v>
      </c>
      <c r="G32" t="s">
        <v>107</v>
      </c>
    </row>
    <row r="33" spans="1:7" x14ac:dyDescent="0.25">
      <c r="A33" s="19" t="s">
        <v>111</v>
      </c>
      <c r="B33" s="20">
        <v>5.9</v>
      </c>
      <c r="C33" s="20">
        <f t="shared" si="2"/>
        <v>7.08</v>
      </c>
      <c r="D33" s="20">
        <v>0.2</v>
      </c>
      <c r="E33" s="19">
        <v>0</v>
      </c>
      <c r="F33" s="20">
        <f t="shared" ref="F33:F57" si="7">C33*E33</f>
        <v>0</v>
      </c>
      <c r="G33" t="s">
        <v>107</v>
      </c>
    </row>
    <row r="34" spans="1:7" x14ac:dyDescent="0.25">
      <c r="A34" s="19" t="s">
        <v>79</v>
      </c>
      <c r="B34" s="20">
        <v>19.899999999999999</v>
      </c>
      <c r="C34" s="20">
        <f>B34+(B34*$D34)</f>
        <v>23.88</v>
      </c>
      <c r="D34" s="20">
        <v>0.2</v>
      </c>
      <c r="E34" s="19">
        <v>1</v>
      </c>
      <c r="F34" s="20">
        <f>C34*E34</f>
        <v>23.88</v>
      </c>
    </row>
    <row r="35" spans="1:7" x14ac:dyDescent="0.25">
      <c r="C35" s="3">
        <f t="shared" ref="C35" si="8">B35+(B35*$D35)</f>
        <v>0</v>
      </c>
      <c r="D35" s="3">
        <v>-0.8</v>
      </c>
      <c r="E35" s="1"/>
      <c r="F35" s="3">
        <f t="shared" ref="F35" si="9">C35*E35</f>
        <v>0</v>
      </c>
    </row>
    <row r="36" spans="1:7" x14ac:dyDescent="0.25">
      <c r="B36" s="3"/>
      <c r="C36" s="3">
        <f t="shared" si="2"/>
        <v>0</v>
      </c>
      <c r="D36" s="3">
        <v>0.2</v>
      </c>
      <c r="E36" s="1"/>
      <c r="F36" s="3">
        <f t="shared" si="7"/>
        <v>0</v>
      </c>
    </row>
    <row r="37" spans="1:7" x14ac:dyDescent="0.25">
      <c r="B37" s="3"/>
      <c r="C37" s="3">
        <f t="shared" si="2"/>
        <v>0</v>
      </c>
      <c r="D37" s="3">
        <v>0.2</v>
      </c>
      <c r="E37" s="1"/>
      <c r="F37" s="3">
        <f t="shared" si="7"/>
        <v>0</v>
      </c>
    </row>
    <row r="38" spans="1:7" x14ac:dyDescent="0.25">
      <c r="B38" s="3"/>
      <c r="C38" s="3">
        <f t="shared" si="2"/>
        <v>0</v>
      </c>
      <c r="D38" s="3">
        <v>0.2</v>
      </c>
      <c r="E38" s="1"/>
      <c r="F38" s="3">
        <f t="shared" si="7"/>
        <v>0</v>
      </c>
    </row>
    <row r="39" spans="1:7" x14ac:dyDescent="0.25">
      <c r="B39" s="3"/>
      <c r="C39" s="3">
        <f t="shared" si="2"/>
        <v>0</v>
      </c>
      <c r="D39" s="3">
        <v>0.2</v>
      </c>
      <c r="E39" s="1"/>
      <c r="F39" s="3">
        <f t="shared" si="7"/>
        <v>0</v>
      </c>
    </row>
    <row r="40" spans="1:7" x14ac:dyDescent="0.25">
      <c r="B40" s="3"/>
      <c r="C40" s="3">
        <f t="shared" si="2"/>
        <v>0</v>
      </c>
      <c r="D40" s="3">
        <v>0.2</v>
      </c>
      <c r="E40" s="1"/>
      <c r="F40" s="3">
        <f t="shared" si="7"/>
        <v>0</v>
      </c>
    </row>
    <row r="41" spans="1:7" x14ac:dyDescent="0.25">
      <c r="B41" s="3"/>
      <c r="C41" s="3">
        <f t="shared" si="2"/>
        <v>0</v>
      </c>
      <c r="D41" s="3">
        <v>0.2</v>
      </c>
      <c r="E41" s="1"/>
      <c r="F41" s="3">
        <f t="shared" si="7"/>
        <v>0</v>
      </c>
    </row>
    <row r="42" spans="1:7" x14ac:dyDescent="0.25">
      <c r="B42" s="3"/>
      <c r="C42" s="3">
        <f t="shared" si="2"/>
        <v>0</v>
      </c>
      <c r="D42" s="3">
        <v>0.2</v>
      </c>
      <c r="E42" s="1"/>
      <c r="F42" s="3">
        <f t="shared" si="7"/>
        <v>0</v>
      </c>
    </row>
    <row r="43" spans="1:7" x14ac:dyDescent="0.25">
      <c r="B43" s="3"/>
      <c r="C43" s="3">
        <f t="shared" si="2"/>
        <v>0</v>
      </c>
      <c r="D43" s="3">
        <v>0.2</v>
      </c>
      <c r="E43" s="1"/>
      <c r="F43" s="3">
        <f t="shared" si="7"/>
        <v>0</v>
      </c>
    </row>
    <row r="44" spans="1:7" x14ac:dyDescent="0.25">
      <c r="B44" s="3"/>
      <c r="C44" s="3">
        <f t="shared" si="2"/>
        <v>0</v>
      </c>
      <c r="D44" s="3">
        <v>0.2</v>
      </c>
      <c r="E44" s="1"/>
      <c r="F44" s="3">
        <f t="shared" si="7"/>
        <v>0</v>
      </c>
    </row>
    <row r="45" spans="1:7" x14ac:dyDescent="0.25">
      <c r="B45" s="3"/>
      <c r="C45" s="3">
        <f t="shared" si="2"/>
        <v>0</v>
      </c>
      <c r="D45" s="3">
        <v>0.2</v>
      </c>
      <c r="E45" s="1"/>
      <c r="F45" s="3">
        <f t="shared" si="7"/>
        <v>0</v>
      </c>
    </row>
    <row r="46" spans="1:7" x14ac:dyDescent="0.25">
      <c r="B46" s="3"/>
      <c r="C46" s="3">
        <f t="shared" si="2"/>
        <v>0</v>
      </c>
      <c r="D46" s="3">
        <v>0.2</v>
      </c>
      <c r="E46" s="1"/>
      <c r="F46" s="3">
        <f t="shared" si="7"/>
        <v>0</v>
      </c>
    </row>
    <row r="47" spans="1:7" x14ac:dyDescent="0.25">
      <c r="B47" s="3"/>
      <c r="C47" s="3">
        <f t="shared" si="2"/>
        <v>0</v>
      </c>
      <c r="D47" s="3">
        <v>0.2</v>
      </c>
      <c r="E47" s="1"/>
      <c r="F47" s="3">
        <f t="shared" si="7"/>
        <v>0</v>
      </c>
    </row>
    <row r="48" spans="1:7" x14ac:dyDescent="0.25">
      <c r="B48" s="3"/>
      <c r="C48" s="3">
        <f t="shared" si="2"/>
        <v>0</v>
      </c>
      <c r="D48" s="3">
        <v>0.2</v>
      </c>
      <c r="E48" s="1"/>
      <c r="F48" s="3">
        <f t="shared" si="7"/>
        <v>0</v>
      </c>
    </row>
    <row r="49" spans="2:6" x14ac:dyDescent="0.25">
      <c r="B49" s="3"/>
      <c r="C49" s="3">
        <f t="shared" si="2"/>
        <v>0</v>
      </c>
      <c r="D49" s="3">
        <v>0.2</v>
      </c>
      <c r="E49" s="1"/>
      <c r="F49" s="3">
        <f t="shared" si="7"/>
        <v>0</v>
      </c>
    </row>
    <row r="50" spans="2:6" x14ac:dyDescent="0.25">
      <c r="B50" s="3"/>
      <c r="C50" s="3">
        <f t="shared" si="2"/>
        <v>0</v>
      </c>
      <c r="D50" s="3">
        <v>0.2</v>
      </c>
      <c r="E50" s="1"/>
      <c r="F50" s="3">
        <f t="shared" si="7"/>
        <v>0</v>
      </c>
    </row>
    <row r="51" spans="2:6" x14ac:dyDescent="0.25">
      <c r="B51" s="3"/>
      <c r="C51" s="3">
        <f t="shared" si="2"/>
        <v>0</v>
      </c>
      <c r="D51" s="3">
        <v>0.2</v>
      </c>
      <c r="E51" s="1"/>
      <c r="F51" s="3">
        <f t="shared" si="7"/>
        <v>0</v>
      </c>
    </row>
    <row r="52" spans="2:6" x14ac:dyDescent="0.25">
      <c r="B52" s="3"/>
      <c r="C52" s="3">
        <f t="shared" si="2"/>
        <v>0</v>
      </c>
      <c r="D52" s="3">
        <v>0.2</v>
      </c>
      <c r="E52" s="1"/>
      <c r="F52" s="3">
        <f t="shared" si="7"/>
        <v>0</v>
      </c>
    </row>
    <row r="53" spans="2:6" x14ac:dyDescent="0.25">
      <c r="B53" s="3"/>
      <c r="C53" s="3">
        <f t="shared" si="2"/>
        <v>0</v>
      </c>
      <c r="D53" s="3">
        <v>0.2</v>
      </c>
      <c r="E53" s="1"/>
      <c r="F53" s="3">
        <f t="shared" si="7"/>
        <v>0</v>
      </c>
    </row>
    <row r="54" spans="2:6" x14ac:dyDescent="0.25">
      <c r="B54" s="3"/>
      <c r="C54" s="3">
        <f t="shared" si="2"/>
        <v>0</v>
      </c>
      <c r="D54" s="3">
        <v>0.2</v>
      </c>
      <c r="E54" s="1"/>
      <c r="F54" s="3">
        <f t="shared" si="7"/>
        <v>0</v>
      </c>
    </row>
    <row r="55" spans="2:6" x14ac:dyDescent="0.25">
      <c r="B55" s="3"/>
      <c r="C55" s="3">
        <f t="shared" si="2"/>
        <v>0</v>
      </c>
      <c r="D55" s="3">
        <v>0.2</v>
      </c>
      <c r="E55" s="1"/>
      <c r="F55" s="3">
        <f t="shared" si="7"/>
        <v>0</v>
      </c>
    </row>
    <row r="56" spans="2:6" x14ac:dyDescent="0.25">
      <c r="B56" s="3"/>
      <c r="C56" s="3">
        <f t="shared" si="2"/>
        <v>0</v>
      </c>
      <c r="D56" s="3">
        <v>0.2</v>
      </c>
      <c r="E56" s="1"/>
      <c r="F56" s="3">
        <f t="shared" si="7"/>
        <v>0</v>
      </c>
    </row>
    <row r="57" spans="2:6" x14ac:dyDescent="0.25">
      <c r="B57" s="3"/>
      <c r="C57" s="3">
        <f t="shared" si="2"/>
        <v>0</v>
      </c>
      <c r="D57" s="3">
        <v>0.2</v>
      </c>
      <c r="E57" s="1"/>
      <c r="F57" s="3">
        <f t="shared" si="7"/>
        <v>0</v>
      </c>
    </row>
  </sheetData>
  <mergeCells count="2">
    <mergeCell ref="A1:F1"/>
    <mergeCell ref="H11:I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6"/>
  <sheetViews>
    <sheetView workbookViewId="0">
      <selection activeCell="H29" sqref="H29"/>
    </sheetView>
  </sheetViews>
  <sheetFormatPr baseColWidth="10" defaultRowHeight="15" x14ac:dyDescent="0.25"/>
  <cols>
    <col min="1" max="1" width="25" customWidth="1"/>
    <col min="4" max="4" width="11.42578125" hidden="1" customWidth="1"/>
    <col min="6" max="6" width="14.5703125" customWidth="1"/>
    <col min="8" max="8" width="21.28515625" customWidth="1"/>
  </cols>
  <sheetData>
    <row r="1" spans="1:10" ht="23.25" x14ac:dyDescent="0.35">
      <c r="A1" s="48" t="s">
        <v>14</v>
      </c>
      <c r="B1" s="48"/>
      <c r="C1" s="48"/>
      <c r="D1" s="48"/>
      <c r="E1" s="48"/>
      <c r="F1" s="48"/>
      <c r="G1" s="35"/>
      <c r="H1" s="9">
        <f>SUM(F4:F195)</f>
        <v>1402.5720000000001</v>
      </c>
    </row>
    <row r="2" spans="1:10" x14ac:dyDescent="0.25">
      <c r="A2" s="10" t="s">
        <v>40</v>
      </c>
      <c r="B2" s="10"/>
      <c r="C2" s="10"/>
      <c r="D2" s="10"/>
      <c r="E2" s="10"/>
      <c r="F2" s="10"/>
    </row>
    <row r="3" spans="1:10" x14ac:dyDescent="0.25">
      <c r="A3" s="11" t="s">
        <v>0</v>
      </c>
      <c r="B3" s="12" t="s">
        <v>1</v>
      </c>
      <c r="C3" s="12" t="s">
        <v>2</v>
      </c>
      <c r="D3" s="12" t="s">
        <v>19</v>
      </c>
      <c r="E3" s="11" t="s">
        <v>251</v>
      </c>
      <c r="F3" s="12" t="s">
        <v>3</v>
      </c>
      <c r="H3" s="14" t="s">
        <v>140</v>
      </c>
      <c r="I3" s="8">
        <f>SUM(F21:F60)</f>
        <v>1187.3520000000003</v>
      </c>
      <c r="J3" s="30" t="s">
        <v>254</v>
      </c>
    </row>
    <row r="4" spans="1:10" x14ac:dyDescent="0.25">
      <c r="A4" s="15" t="s">
        <v>39</v>
      </c>
      <c r="B4" s="15">
        <v>3.1</v>
      </c>
      <c r="C4" s="15">
        <f>B4+(B4*$D4)</f>
        <v>3.72</v>
      </c>
      <c r="D4" s="15">
        <v>0.2</v>
      </c>
      <c r="E4" s="15">
        <v>6</v>
      </c>
      <c r="F4" s="15">
        <f t="shared" ref="F4" si="0">C4*E4</f>
        <v>22.32</v>
      </c>
    </row>
    <row r="5" spans="1:10" x14ac:dyDescent="0.25">
      <c r="A5" s="15" t="s">
        <v>41</v>
      </c>
      <c r="B5" s="15">
        <v>3.3</v>
      </c>
      <c r="C5" s="15">
        <f t="shared" ref="C5:C56" si="1">B5+(B5*$D5)</f>
        <v>3.96</v>
      </c>
      <c r="D5" s="15">
        <v>0.2</v>
      </c>
      <c r="E5" s="15">
        <v>6</v>
      </c>
      <c r="F5" s="15">
        <f t="shared" ref="F5:F42" si="2">C5*E5</f>
        <v>23.759999999999998</v>
      </c>
      <c r="H5" s="15" t="s">
        <v>144</v>
      </c>
      <c r="I5" s="8">
        <f>SUM(F4:F16)</f>
        <v>215.21999999999994</v>
      </c>
    </row>
    <row r="6" spans="1:10" x14ac:dyDescent="0.25">
      <c r="A6" s="15" t="s">
        <v>42</v>
      </c>
      <c r="B6" s="15">
        <v>4.5999999999999996</v>
      </c>
      <c r="C6" s="15">
        <f>B6+(B6*$D6)</f>
        <v>5.52</v>
      </c>
      <c r="D6" s="15">
        <v>0.2</v>
      </c>
      <c r="E6" s="15">
        <v>5</v>
      </c>
      <c r="F6" s="15">
        <f t="shared" si="2"/>
        <v>27.599999999999998</v>
      </c>
    </row>
    <row r="7" spans="1:10" x14ac:dyDescent="0.25">
      <c r="A7" s="15" t="s">
        <v>43</v>
      </c>
      <c r="B7" s="15">
        <v>2.73</v>
      </c>
      <c r="C7" s="15">
        <f t="shared" si="1"/>
        <v>3.2759999999999998</v>
      </c>
      <c r="D7" s="15">
        <v>0.2</v>
      </c>
      <c r="E7" s="15">
        <v>5</v>
      </c>
      <c r="F7" s="15">
        <f t="shared" si="2"/>
        <v>16.38</v>
      </c>
      <c r="H7" s="29" t="s">
        <v>253</v>
      </c>
      <c r="I7" s="8">
        <f>SUM(F21:F25)</f>
        <v>611.74799999999993</v>
      </c>
    </row>
    <row r="8" spans="1:10" x14ac:dyDescent="0.25">
      <c r="A8" s="15" t="s">
        <v>44</v>
      </c>
      <c r="B8" s="15">
        <v>5.93</v>
      </c>
      <c r="C8" s="15">
        <f t="shared" si="1"/>
        <v>7.1159999999999997</v>
      </c>
      <c r="D8" s="15">
        <v>0.2</v>
      </c>
      <c r="E8" s="15">
        <v>5</v>
      </c>
      <c r="F8" s="15">
        <f t="shared" si="2"/>
        <v>35.58</v>
      </c>
    </row>
    <row r="9" spans="1:10" x14ac:dyDescent="0.25">
      <c r="A9" s="15" t="s">
        <v>45</v>
      </c>
      <c r="B9" s="15">
        <v>5.47</v>
      </c>
      <c r="C9" s="15">
        <f t="shared" si="1"/>
        <v>6.5640000000000001</v>
      </c>
      <c r="D9" s="15">
        <v>0.2</v>
      </c>
      <c r="E9" s="15">
        <v>5</v>
      </c>
      <c r="F9" s="15">
        <f t="shared" si="2"/>
        <v>32.82</v>
      </c>
      <c r="H9" s="24" t="s">
        <v>114</v>
      </c>
      <c r="I9" s="8">
        <f>SUM(F31:F85)</f>
        <v>557.84399999999994</v>
      </c>
    </row>
    <row r="10" spans="1:10" x14ac:dyDescent="0.25">
      <c r="A10" s="15" t="s">
        <v>46</v>
      </c>
      <c r="B10" s="15">
        <v>2.73</v>
      </c>
      <c r="C10" s="15">
        <f t="shared" si="1"/>
        <v>3.2759999999999998</v>
      </c>
      <c r="D10" s="15">
        <v>0.2</v>
      </c>
      <c r="E10" s="15">
        <v>5</v>
      </c>
      <c r="F10" s="15">
        <f t="shared" si="2"/>
        <v>16.38</v>
      </c>
    </row>
    <row r="11" spans="1:10" x14ac:dyDescent="0.25">
      <c r="A11" s="15" t="s">
        <v>47</v>
      </c>
      <c r="B11" s="15">
        <v>2.73</v>
      </c>
      <c r="C11" s="15">
        <f t="shared" si="1"/>
        <v>3.2759999999999998</v>
      </c>
      <c r="D11" s="15">
        <v>0.2</v>
      </c>
      <c r="E11" s="15">
        <v>5</v>
      </c>
      <c r="F11" s="15">
        <f t="shared" si="2"/>
        <v>16.38</v>
      </c>
    </row>
    <row r="12" spans="1:10" x14ac:dyDescent="0.25">
      <c r="A12" s="15" t="s">
        <v>48</v>
      </c>
      <c r="B12" s="15">
        <v>3.5</v>
      </c>
      <c r="C12" s="15">
        <f t="shared" si="1"/>
        <v>4.2</v>
      </c>
      <c r="D12" s="15">
        <v>0.2</v>
      </c>
      <c r="E12" s="15">
        <v>1</v>
      </c>
      <c r="F12" s="15">
        <f t="shared" si="2"/>
        <v>4.2</v>
      </c>
    </row>
    <row r="13" spans="1:10" x14ac:dyDescent="0.25">
      <c r="A13" s="15" t="s">
        <v>49</v>
      </c>
      <c r="B13" s="15">
        <v>2.6</v>
      </c>
      <c r="C13" s="15">
        <f>B13+(B13*$D13)</f>
        <v>3.12</v>
      </c>
      <c r="D13" s="15">
        <v>0.2</v>
      </c>
      <c r="E13" s="15">
        <v>5</v>
      </c>
      <c r="F13" s="15">
        <f t="shared" si="2"/>
        <v>15.600000000000001</v>
      </c>
    </row>
    <row r="14" spans="1:10" x14ac:dyDescent="0.25">
      <c r="A14" s="15" t="s">
        <v>50</v>
      </c>
      <c r="B14" s="15">
        <v>3.5</v>
      </c>
      <c r="C14" s="15">
        <f t="shared" si="1"/>
        <v>4.2</v>
      </c>
      <c r="D14" s="15">
        <v>0.2</v>
      </c>
      <c r="E14" s="15">
        <v>1</v>
      </c>
      <c r="F14" s="15">
        <f t="shared" si="2"/>
        <v>4.2</v>
      </c>
    </row>
    <row r="15" spans="1:10" x14ac:dyDescent="0.25">
      <c r="B15" s="3"/>
      <c r="C15" s="3">
        <f t="shared" si="1"/>
        <v>0</v>
      </c>
      <c r="D15" s="3">
        <v>0.2</v>
      </c>
      <c r="E15" s="1"/>
      <c r="F15" s="3">
        <f t="shared" si="2"/>
        <v>0</v>
      </c>
    </row>
    <row r="16" spans="1:10" x14ac:dyDescent="0.25">
      <c r="B16" s="3"/>
      <c r="C16" s="3">
        <f t="shared" si="1"/>
        <v>0</v>
      </c>
      <c r="D16" s="3">
        <v>0.2</v>
      </c>
      <c r="E16" s="1"/>
      <c r="F16" s="3">
        <f t="shared" si="2"/>
        <v>0</v>
      </c>
    </row>
    <row r="17" spans="1:6" x14ac:dyDescent="0.25">
      <c r="B17" s="3"/>
      <c r="C17" s="3"/>
      <c r="D17" s="3"/>
      <c r="E17" s="1"/>
      <c r="F17" s="3"/>
    </row>
    <row r="18" spans="1:6" x14ac:dyDescent="0.25">
      <c r="B18" s="3"/>
      <c r="C18" s="3"/>
      <c r="D18" s="3"/>
      <c r="E18" s="1"/>
      <c r="F18" s="3"/>
    </row>
    <row r="19" spans="1:6" x14ac:dyDescent="0.25">
      <c r="B19" s="3"/>
      <c r="C19" s="3"/>
      <c r="D19" s="3"/>
      <c r="E19" s="1"/>
      <c r="F19" s="3"/>
    </row>
    <row r="20" spans="1:6" x14ac:dyDescent="0.25">
      <c r="A20" s="13" t="s">
        <v>141</v>
      </c>
      <c r="B20" s="14"/>
      <c r="C20" s="14"/>
      <c r="D20" s="14"/>
      <c r="E20" s="13"/>
      <c r="F20" s="14"/>
    </row>
    <row r="21" spans="1:6" x14ac:dyDescent="0.25">
      <c r="A21" s="29" t="s">
        <v>53</v>
      </c>
      <c r="B21" s="29">
        <v>10.9</v>
      </c>
      <c r="C21" s="29">
        <f t="shared" si="1"/>
        <v>13.08</v>
      </c>
      <c r="D21" s="29">
        <v>0.2</v>
      </c>
      <c r="E21" s="29">
        <v>1</v>
      </c>
      <c r="F21" s="29">
        <f t="shared" si="2"/>
        <v>13.08</v>
      </c>
    </row>
    <row r="22" spans="1:6" x14ac:dyDescent="0.25">
      <c r="A22" s="29" t="s">
        <v>54</v>
      </c>
      <c r="B22" s="29">
        <v>7.1</v>
      </c>
      <c r="C22" s="29">
        <f t="shared" si="1"/>
        <v>8.52</v>
      </c>
      <c r="D22" s="29">
        <v>0.2</v>
      </c>
      <c r="E22" s="29">
        <v>1</v>
      </c>
      <c r="F22" s="29">
        <f t="shared" si="2"/>
        <v>8.52</v>
      </c>
    </row>
    <row r="23" spans="1:6" x14ac:dyDescent="0.25">
      <c r="A23" s="29" t="s">
        <v>55</v>
      </c>
      <c r="B23" s="29">
        <v>7.1</v>
      </c>
      <c r="C23" s="29">
        <f t="shared" si="1"/>
        <v>8.52</v>
      </c>
      <c r="D23" s="29">
        <v>0.2</v>
      </c>
      <c r="E23" s="29">
        <v>1</v>
      </c>
      <c r="F23" s="29">
        <f t="shared" si="2"/>
        <v>8.52</v>
      </c>
    </row>
    <row r="24" spans="1:6" x14ac:dyDescent="0.25">
      <c r="A24" s="29" t="s">
        <v>56</v>
      </c>
      <c r="B24" s="29">
        <v>7.1</v>
      </c>
      <c r="C24" s="29">
        <f t="shared" si="1"/>
        <v>8.52</v>
      </c>
      <c r="D24" s="29">
        <v>0.2</v>
      </c>
      <c r="E24" s="29">
        <v>1</v>
      </c>
      <c r="F24" s="29">
        <f t="shared" si="2"/>
        <v>8.52</v>
      </c>
    </row>
    <row r="25" spans="1:6" x14ac:dyDescent="0.25">
      <c r="A25" s="29" t="s">
        <v>93</v>
      </c>
      <c r="B25" s="29">
        <v>477.59</v>
      </c>
      <c r="C25" s="29">
        <f t="shared" si="1"/>
        <v>573.10799999999995</v>
      </c>
      <c r="D25" s="29">
        <v>0.2</v>
      </c>
      <c r="E25" s="29">
        <v>1</v>
      </c>
      <c r="F25" s="29">
        <f t="shared" si="2"/>
        <v>573.10799999999995</v>
      </c>
    </row>
    <row r="26" spans="1:6" x14ac:dyDescent="0.25">
      <c r="A26" t="s">
        <v>51</v>
      </c>
      <c r="B26" s="3">
        <v>5.9</v>
      </c>
      <c r="C26" s="3">
        <f t="shared" si="1"/>
        <v>7.08</v>
      </c>
      <c r="D26" s="3">
        <v>0.2</v>
      </c>
      <c r="E26" s="1">
        <v>1</v>
      </c>
      <c r="F26" s="3">
        <f t="shared" ref="F26:F27" si="3">C26*E26</f>
        <v>7.08</v>
      </c>
    </row>
    <row r="27" spans="1:6" x14ac:dyDescent="0.25">
      <c r="A27" t="s">
        <v>52</v>
      </c>
      <c r="B27" s="3">
        <v>8.9</v>
      </c>
      <c r="C27" s="3">
        <f t="shared" si="1"/>
        <v>10.68</v>
      </c>
      <c r="D27" s="3">
        <v>0.2</v>
      </c>
      <c r="E27" s="1">
        <v>1</v>
      </c>
      <c r="F27" s="3">
        <f t="shared" si="3"/>
        <v>10.68</v>
      </c>
    </row>
    <row r="28" spans="1:6" x14ac:dyDescent="0.25">
      <c r="B28" s="3"/>
      <c r="C28" s="3"/>
      <c r="D28" s="3"/>
      <c r="E28" s="1"/>
      <c r="F28" s="3"/>
    </row>
    <row r="29" spans="1:6" x14ac:dyDescent="0.25">
      <c r="B29" s="3"/>
      <c r="C29" s="3"/>
      <c r="D29" s="3"/>
      <c r="E29" s="1"/>
      <c r="F29" s="3"/>
    </row>
    <row r="30" spans="1:6" x14ac:dyDescent="0.25">
      <c r="A30" s="24" t="s">
        <v>114</v>
      </c>
      <c r="B30" s="25"/>
      <c r="C30" s="25"/>
      <c r="D30" s="25"/>
      <c r="E30" s="24"/>
      <c r="F30" s="25"/>
    </row>
    <row r="31" spans="1:6" x14ac:dyDescent="0.25">
      <c r="A31" t="s">
        <v>127</v>
      </c>
      <c r="B31" s="3">
        <v>6.35</v>
      </c>
      <c r="C31" s="3">
        <f t="shared" si="1"/>
        <v>7.6199999999999992</v>
      </c>
      <c r="D31" s="3">
        <v>0.2</v>
      </c>
      <c r="E31" s="1">
        <v>26</v>
      </c>
      <c r="F31" s="3">
        <f t="shared" si="2"/>
        <v>198.11999999999998</v>
      </c>
    </row>
    <row r="32" spans="1:6" x14ac:dyDescent="0.25">
      <c r="A32" t="s">
        <v>128</v>
      </c>
      <c r="B32" s="3">
        <v>8.0399999999999991</v>
      </c>
      <c r="C32" s="3">
        <f t="shared" si="1"/>
        <v>9.6479999999999997</v>
      </c>
      <c r="D32" s="3">
        <v>0.2</v>
      </c>
      <c r="E32" s="1">
        <v>2</v>
      </c>
      <c r="F32" s="3">
        <f t="shared" si="2"/>
        <v>19.295999999999999</v>
      </c>
    </row>
    <row r="33" spans="1:6" x14ac:dyDescent="0.25">
      <c r="A33" t="s">
        <v>129</v>
      </c>
      <c r="B33" s="3">
        <v>6.98</v>
      </c>
      <c r="C33" s="3">
        <f t="shared" si="1"/>
        <v>8.3760000000000012</v>
      </c>
      <c r="D33" s="3">
        <v>0.2</v>
      </c>
      <c r="E33" s="1">
        <v>14</v>
      </c>
      <c r="F33" s="3">
        <f t="shared" si="2"/>
        <v>117.26400000000001</v>
      </c>
    </row>
    <row r="34" spans="1:6" x14ac:dyDescent="0.25">
      <c r="A34" t="s">
        <v>130</v>
      </c>
      <c r="B34" s="3">
        <v>7.62</v>
      </c>
      <c r="C34" s="3">
        <f t="shared" si="1"/>
        <v>9.1440000000000001</v>
      </c>
      <c r="D34" s="3">
        <v>0.2</v>
      </c>
      <c r="E34" s="1">
        <v>2</v>
      </c>
      <c r="F34" s="3">
        <f t="shared" si="2"/>
        <v>18.288</v>
      </c>
    </row>
    <row r="35" spans="1:6" x14ac:dyDescent="0.25">
      <c r="A35" t="s">
        <v>131</v>
      </c>
      <c r="B35" s="3">
        <v>6.95</v>
      </c>
      <c r="C35" s="3">
        <f t="shared" si="1"/>
        <v>8.34</v>
      </c>
      <c r="D35" s="3">
        <v>0.2</v>
      </c>
      <c r="E35" s="1">
        <v>5</v>
      </c>
      <c r="F35" s="3">
        <f t="shared" si="2"/>
        <v>41.7</v>
      </c>
    </row>
    <row r="36" spans="1:6" x14ac:dyDescent="0.25">
      <c r="A36" t="s">
        <v>132</v>
      </c>
      <c r="B36" s="3">
        <v>7.5</v>
      </c>
      <c r="C36" s="3">
        <f t="shared" si="1"/>
        <v>9</v>
      </c>
      <c r="D36" s="3">
        <v>0.2</v>
      </c>
      <c r="E36" s="1">
        <v>1</v>
      </c>
      <c r="F36" s="3">
        <f t="shared" si="2"/>
        <v>9</v>
      </c>
    </row>
    <row r="37" spans="1:6" x14ac:dyDescent="0.25">
      <c r="A37" t="s">
        <v>133</v>
      </c>
      <c r="B37" s="3">
        <v>7.05</v>
      </c>
      <c r="C37" s="3">
        <f t="shared" si="1"/>
        <v>8.4600000000000009</v>
      </c>
      <c r="D37" s="3">
        <v>0.2</v>
      </c>
      <c r="E37" s="1">
        <v>1</v>
      </c>
      <c r="F37" s="3">
        <f t="shared" si="2"/>
        <v>8.4600000000000009</v>
      </c>
    </row>
    <row r="38" spans="1:6" x14ac:dyDescent="0.25">
      <c r="A38" t="s">
        <v>134</v>
      </c>
      <c r="B38" s="3">
        <v>6.64</v>
      </c>
      <c r="C38" s="3">
        <f t="shared" si="1"/>
        <v>7.968</v>
      </c>
      <c r="D38" s="3">
        <v>0.2</v>
      </c>
      <c r="E38" s="1">
        <v>2</v>
      </c>
      <c r="F38" s="3">
        <f t="shared" si="2"/>
        <v>15.936</v>
      </c>
    </row>
    <row r="39" spans="1:6" x14ac:dyDescent="0.25">
      <c r="A39" t="s">
        <v>135</v>
      </c>
      <c r="B39" s="3">
        <v>9.9</v>
      </c>
      <c r="C39" s="3">
        <f t="shared" si="1"/>
        <v>11.88</v>
      </c>
      <c r="D39" s="3">
        <v>0.2</v>
      </c>
      <c r="E39" s="1">
        <v>1</v>
      </c>
      <c r="F39" s="3">
        <f t="shared" si="2"/>
        <v>11.88</v>
      </c>
    </row>
    <row r="40" spans="1:6" x14ac:dyDescent="0.25">
      <c r="A40" t="s">
        <v>138</v>
      </c>
      <c r="B40" s="3">
        <v>3.95</v>
      </c>
      <c r="C40" s="3">
        <f>B40+(B40*$D40)</f>
        <v>4.74</v>
      </c>
      <c r="D40" s="3">
        <v>0.2</v>
      </c>
      <c r="E40" s="1">
        <v>11</v>
      </c>
      <c r="F40" s="3">
        <f t="shared" si="2"/>
        <v>52.14</v>
      </c>
    </row>
    <row r="41" spans="1:6" x14ac:dyDescent="0.25">
      <c r="A41" t="s">
        <v>136</v>
      </c>
      <c r="B41" s="3">
        <v>14.95</v>
      </c>
      <c r="C41" s="3">
        <f t="shared" ref="C41:C42" si="4">B41+(B41*$D41)</f>
        <v>17.939999999999998</v>
      </c>
      <c r="D41" s="3">
        <v>0.2</v>
      </c>
      <c r="E41" s="1">
        <v>2</v>
      </c>
      <c r="F41" s="3">
        <f t="shared" si="2"/>
        <v>35.879999999999995</v>
      </c>
    </row>
    <row r="42" spans="1:6" x14ac:dyDescent="0.25">
      <c r="A42" t="s">
        <v>137</v>
      </c>
      <c r="B42" s="3">
        <v>12.45</v>
      </c>
      <c r="C42" s="3">
        <f t="shared" si="4"/>
        <v>14.94</v>
      </c>
      <c r="D42" s="3">
        <v>0.2</v>
      </c>
      <c r="E42" s="1">
        <v>2</v>
      </c>
      <c r="F42" s="3">
        <f t="shared" si="2"/>
        <v>29.88</v>
      </c>
    </row>
    <row r="43" spans="1:6" x14ac:dyDescent="0.25">
      <c r="C43" s="3">
        <f t="shared" si="1"/>
        <v>0</v>
      </c>
      <c r="D43" s="3">
        <v>0.2</v>
      </c>
      <c r="E43" s="1"/>
      <c r="F43" s="3">
        <f t="shared" ref="F43:F56" si="5">C43*E43</f>
        <v>0</v>
      </c>
    </row>
    <row r="44" spans="1:6" x14ac:dyDescent="0.25">
      <c r="C44" s="3">
        <f t="shared" si="1"/>
        <v>0</v>
      </c>
      <c r="D44" s="3">
        <v>0.2</v>
      </c>
      <c r="E44" s="1"/>
      <c r="F44" s="3">
        <f t="shared" si="5"/>
        <v>0</v>
      </c>
    </row>
    <row r="45" spans="1:6" x14ac:dyDescent="0.25">
      <c r="B45" s="3"/>
      <c r="C45" s="3">
        <f t="shared" si="1"/>
        <v>0</v>
      </c>
      <c r="D45" s="3">
        <v>0.2</v>
      </c>
      <c r="E45" s="1"/>
      <c r="F45" s="3">
        <f t="shared" si="5"/>
        <v>0</v>
      </c>
    </row>
    <row r="46" spans="1:6" x14ac:dyDescent="0.25">
      <c r="B46" s="3"/>
      <c r="C46" s="3">
        <f t="shared" si="1"/>
        <v>0</v>
      </c>
      <c r="D46" s="3">
        <v>0.2</v>
      </c>
      <c r="E46" s="1"/>
      <c r="F46" s="3">
        <f t="shared" si="5"/>
        <v>0</v>
      </c>
    </row>
    <row r="47" spans="1:6" x14ac:dyDescent="0.25">
      <c r="B47" s="3"/>
      <c r="C47" s="3">
        <f t="shared" si="1"/>
        <v>0</v>
      </c>
      <c r="D47" s="3">
        <v>0.2</v>
      </c>
      <c r="E47" s="1"/>
      <c r="F47" s="3">
        <f t="shared" si="5"/>
        <v>0</v>
      </c>
    </row>
    <row r="48" spans="1:6" x14ac:dyDescent="0.25">
      <c r="B48" s="3"/>
      <c r="C48" s="3">
        <f t="shared" si="1"/>
        <v>0</v>
      </c>
      <c r="D48" s="3">
        <v>0.2</v>
      </c>
      <c r="E48" s="1"/>
      <c r="F48" s="3">
        <f t="shared" si="5"/>
        <v>0</v>
      </c>
    </row>
    <row r="49" spans="2:6" x14ac:dyDescent="0.25">
      <c r="B49" s="3"/>
      <c r="C49" s="3">
        <f t="shared" si="1"/>
        <v>0</v>
      </c>
      <c r="D49" s="3">
        <v>0.2</v>
      </c>
      <c r="E49" s="1"/>
      <c r="F49" s="3">
        <f t="shared" si="5"/>
        <v>0</v>
      </c>
    </row>
    <row r="50" spans="2:6" x14ac:dyDescent="0.25">
      <c r="B50" s="3"/>
      <c r="C50" s="3">
        <f t="shared" si="1"/>
        <v>0</v>
      </c>
      <c r="D50" s="3">
        <v>0.2</v>
      </c>
      <c r="E50" s="1"/>
      <c r="F50" s="3">
        <f t="shared" si="5"/>
        <v>0</v>
      </c>
    </row>
    <row r="51" spans="2:6" x14ac:dyDescent="0.25">
      <c r="B51" s="3"/>
      <c r="C51" s="3">
        <f t="shared" si="1"/>
        <v>0</v>
      </c>
      <c r="D51" s="3">
        <v>0.2</v>
      </c>
      <c r="E51" s="1"/>
      <c r="F51" s="3">
        <f t="shared" si="5"/>
        <v>0</v>
      </c>
    </row>
    <row r="52" spans="2:6" x14ac:dyDescent="0.25">
      <c r="B52" s="3"/>
      <c r="C52" s="3">
        <f t="shared" si="1"/>
        <v>0</v>
      </c>
      <c r="D52" s="3">
        <v>0.2</v>
      </c>
      <c r="E52" s="1"/>
      <c r="F52" s="3">
        <f t="shared" si="5"/>
        <v>0</v>
      </c>
    </row>
    <row r="53" spans="2:6" x14ac:dyDescent="0.25">
      <c r="B53" s="3"/>
      <c r="C53" s="3">
        <f t="shared" si="1"/>
        <v>0</v>
      </c>
      <c r="D53" s="3">
        <v>0.2</v>
      </c>
      <c r="E53" s="1"/>
      <c r="F53" s="3">
        <f t="shared" si="5"/>
        <v>0</v>
      </c>
    </row>
    <row r="54" spans="2:6" x14ac:dyDescent="0.25">
      <c r="B54" s="3"/>
      <c r="C54" s="3">
        <f t="shared" si="1"/>
        <v>0</v>
      </c>
      <c r="D54" s="3">
        <v>0.2</v>
      </c>
      <c r="E54" s="1"/>
      <c r="F54" s="3">
        <f t="shared" si="5"/>
        <v>0</v>
      </c>
    </row>
    <row r="55" spans="2:6" x14ac:dyDescent="0.25">
      <c r="B55" s="3"/>
      <c r="C55" s="3">
        <f t="shared" si="1"/>
        <v>0</v>
      </c>
      <c r="D55" s="3">
        <v>0.2</v>
      </c>
      <c r="E55" s="1"/>
      <c r="F55" s="3">
        <f t="shared" si="5"/>
        <v>0</v>
      </c>
    </row>
    <row r="56" spans="2:6" x14ac:dyDescent="0.25">
      <c r="B56" s="3"/>
      <c r="C56" s="3">
        <f t="shared" si="1"/>
        <v>0</v>
      </c>
      <c r="D56" s="3">
        <v>0.2</v>
      </c>
      <c r="E56" s="1"/>
      <c r="F56" s="3">
        <f t="shared" si="5"/>
        <v>0</v>
      </c>
    </row>
  </sheetData>
  <mergeCells count="1">
    <mergeCell ref="A1:F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2"/>
  <sheetViews>
    <sheetView workbookViewId="0">
      <selection activeCell="B22" sqref="B22"/>
    </sheetView>
  </sheetViews>
  <sheetFormatPr baseColWidth="10" defaultRowHeight="15" x14ac:dyDescent="0.25"/>
  <cols>
    <col min="1" max="1" width="23.42578125" customWidth="1"/>
    <col min="5" max="5" width="18.140625" customWidth="1"/>
  </cols>
  <sheetData>
    <row r="1" spans="1:8" ht="23.25" x14ac:dyDescent="0.35">
      <c r="A1" s="48" t="s">
        <v>255</v>
      </c>
      <c r="B1" s="48"/>
      <c r="C1" s="48"/>
      <c r="D1" s="48"/>
      <c r="E1" s="48"/>
      <c r="F1" s="48"/>
      <c r="G1" s="48"/>
    </row>
    <row r="2" spans="1:8" ht="18.75" x14ac:dyDescent="0.3">
      <c r="A2" s="23" t="s">
        <v>94</v>
      </c>
      <c r="B2" s="23"/>
      <c r="C2" s="32">
        <f>SUM(B3:B9)</f>
        <v>5607.9372040133785</v>
      </c>
      <c r="D2" s="30" t="s">
        <v>256</v>
      </c>
      <c r="E2" s="30"/>
      <c r="F2" s="30"/>
      <c r="G2" s="30"/>
      <c r="H2" s="30"/>
    </row>
    <row r="3" spans="1:8" x14ac:dyDescent="0.25">
      <c r="A3" t="s">
        <v>95</v>
      </c>
      <c r="B3" s="8">
        <f>EQUIPEMENT!$H$1</f>
        <v>699.6012441471571</v>
      </c>
    </row>
    <row r="4" spans="1:8" x14ac:dyDescent="0.25">
      <c r="A4" t="s">
        <v>96</v>
      </c>
      <c r="B4" s="8">
        <f>EPILATION!$H$1</f>
        <v>588.3199063545153</v>
      </c>
    </row>
    <row r="5" spans="1:8" x14ac:dyDescent="0.25">
      <c r="A5" t="s">
        <v>97</v>
      </c>
      <c r="B5" s="8">
        <f>'SOINS VISAGE'!$H$1</f>
        <v>1317.9360000000001</v>
      </c>
    </row>
    <row r="6" spans="1:8" x14ac:dyDescent="0.25">
      <c r="A6" t="s">
        <v>98</v>
      </c>
      <c r="B6" s="8">
        <f>'SOINS CORPS'!$H$1</f>
        <v>647.2800000000002</v>
      </c>
      <c r="E6" t="s">
        <v>142</v>
      </c>
      <c r="F6" s="8">
        <f>EQUIPEMENT!I7</f>
        <v>259.86533779264215</v>
      </c>
    </row>
    <row r="7" spans="1:8" x14ac:dyDescent="0.25">
      <c r="A7" t="s">
        <v>99</v>
      </c>
      <c r="B7" s="8">
        <f>'MAINS ET PIEDS'!$H$1</f>
        <v>330.88005351170568</v>
      </c>
      <c r="E7" t="s">
        <v>143</v>
      </c>
      <c r="F7" s="8">
        <f>EQUIPEMENT!I5+EPILATION!I5+'SOINS VISAGE'!I5+'SOINS CORPS'!I5+'MAINS ET PIEDS'!I5+ONGLERIE!I5+MAQUILLAGE!I5</f>
        <v>1294.6854581939799</v>
      </c>
    </row>
    <row r="8" spans="1:8" x14ac:dyDescent="0.25">
      <c r="A8" t="s">
        <v>100</v>
      </c>
      <c r="B8" s="8">
        <f>ONGLERIE!$H$1</f>
        <v>621.34799999999996</v>
      </c>
    </row>
    <row r="9" spans="1:8" x14ac:dyDescent="0.25">
      <c r="A9" t="s">
        <v>101</v>
      </c>
      <c r="B9" s="8">
        <f>MAQUILLAGE!$H$1</f>
        <v>1402.5720000000001</v>
      </c>
    </row>
    <row r="12" spans="1:8" x14ac:dyDescent="0.25">
      <c r="E12" s="33"/>
    </row>
    <row r="15" spans="1:8" ht="15.75" x14ac:dyDescent="0.25">
      <c r="A15" s="13" t="s">
        <v>139</v>
      </c>
      <c r="B15" s="13"/>
      <c r="C15" s="31">
        <f>SUM(B16:B22)</f>
        <v>4053.3864080267563</v>
      </c>
      <c r="D15" s="30" t="s">
        <v>257</v>
      </c>
      <c r="E15" s="30"/>
      <c r="F15" s="30"/>
    </row>
    <row r="16" spans="1:8" x14ac:dyDescent="0.25">
      <c r="A16" t="s">
        <v>95</v>
      </c>
      <c r="B16" s="8">
        <f>EQUIPEMENT!$I$3</f>
        <v>35.006408026755857</v>
      </c>
    </row>
    <row r="17" spans="1:3" x14ac:dyDescent="0.25">
      <c r="A17" t="s">
        <v>96</v>
      </c>
      <c r="B17" s="8">
        <f>EPILATION!$I$3</f>
        <v>368.03999999999996</v>
      </c>
    </row>
    <row r="18" spans="1:3" x14ac:dyDescent="0.25">
      <c r="A18" t="s">
        <v>97</v>
      </c>
      <c r="B18" s="8">
        <f>'SOINS VISAGE'!$I$3</f>
        <v>1269.5640000000001</v>
      </c>
    </row>
    <row r="19" spans="1:3" x14ac:dyDescent="0.25">
      <c r="A19" t="s">
        <v>98</v>
      </c>
      <c r="B19" s="8">
        <f>'SOINS CORPS'!$I$3</f>
        <v>602.4</v>
      </c>
    </row>
    <row r="20" spans="1:3" x14ac:dyDescent="0.25">
      <c r="A20" t="s">
        <v>99</v>
      </c>
      <c r="B20" s="8">
        <f>'MAINS ET PIEDS'!$I$3</f>
        <v>259.38</v>
      </c>
    </row>
    <row r="21" spans="1:3" x14ac:dyDescent="0.25">
      <c r="A21" t="s">
        <v>100</v>
      </c>
      <c r="B21" s="8">
        <f>ONGLERIE!$I$3</f>
        <v>331.64400000000001</v>
      </c>
    </row>
    <row r="22" spans="1:3" x14ac:dyDescent="0.25">
      <c r="A22" t="s">
        <v>101</v>
      </c>
      <c r="B22" s="8">
        <f>MAQUILLAGE!$I$3</f>
        <v>1187.3520000000003</v>
      </c>
    </row>
    <row r="25" spans="1:3" ht="15.75" x14ac:dyDescent="0.25">
      <c r="A25" s="24" t="s">
        <v>145</v>
      </c>
      <c r="B25" s="24"/>
      <c r="C25" s="34">
        <f>SUM(B27:B32)</f>
        <v>1316.232</v>
      </c>
    </row>
    <row r="27" spans="1:3" x14ac:dyDescent="0.25">
      <c r="A27" t="s">
        <v>96</v>
      </c>
      <c r="B27" s="8">
        <f>SUM(EPILATION!F27:F51)</f>
        <v>7.08</v>
      </c>
    </row>
    <row r="28" spans="1:3" x14ac:dyDescent="0.25">
      <c r="A28" t="s">
        <v>97</v>
      </c>
      <c r="B28" s="8">
        <f>SUM('SOINS VISAGE'!F51:F80)</f>
        <v>561.98400000000004</v>
      </c>
    </row>
    <row r="29" spans="1:3" x14ac:dyDescent="0.25">
      <c r="A29" t="s">
        <v>98</v>
      </c>
      <c r="B29" s="8">
        <f>SUM('SOINS CORPS'!F35:F46)</f>
        <v>115.2</v>
      </c>
    </row>
    <row r="30" spans="1:3" x14ac:dyDescent="0.25">
      <c r="A30" t="s">
        <v>99</v>
      </c>
      <c r="B30" s="8">
        <f>SUM('MAINS ET PIEDS'!F36:F65)</f>
        <v>74.123999999999995</v>
      </c>
    </row>
    <row r="31" spans="1:3" x14ac:dyDescent="0.25">
      <c r="A31" t="s">
        <v>100</v>
      </c>
      <c r="B31" s="8">
        <v>0</v>
      </c>
      <c r="C31" t="s">
        <v>259</v>
      </c>
    </row>
    <row r="32" spans="1:3" x14ac:dyDescent="0.25">
      <c r="A32" t="s">
        <v>101</v>
      </c>
      <c r="B32" s="8">
        <f>SUM(MAQUILLAGE!F31:F56)</f>
        <v>557.84399999999994</v>
      </c>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Accueil</vt:lpstr>
      <vt:lpstr>EQUIPEMENT</vt:lpstr>
      <vt:lpstr>EPILATION</vt:lpstr>
      <vt:lpstr>SOINS VISAGE</vt:lpstr>
      <vt:lpstr>SOINS CORPS</vt:lpstr>
      <vt:lpstr>MAINS ET PIEDS</vt:lpstr>
      <vt:lpstr>ONGLERIE</vt:lpstr>
      <vt:lpstr>MAQUILLAGE</vt:lpstr>
      <vt:lpstr>TOTAL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beautycoash</dc:creator>
  <cp:lastModifiedBy>User</cp:lastModifiedBy>
  <dcterms:created xsi:type="dcterms:W3CDTF">2015-06-05T16:55:06Z</dcterms:created>
  <dcterms:modified xsi:type="dcterms:W3CDTF">2019-04-03T11:46:03Z</dcterms:modified>
</cp:coreProperties>
</file>